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  <definedName name="_xlnm.Print_Area" localSheetId="1">'Sheet2'!$A$1:$I$138</definedName>
    <definedName name="_xlnm.Print_Area" localSheetId="2">'Sheet3'!$A$107:$I$160</definedName>
  </definedNames>
  <calcPr fullCalcOnLoad="1"/>
</workbook>
</file>

<file path=xl/sharedStrings.xml><?xml version="1.0" encoding="utf-8"?>
<sst xmlns="http://schemas.openxmlformats.org/spreadsheetml/2006/main" count="370" uniqueCount="270">
  <si>
    <t>GRAND CENTRAL ENTERPRISES BHD</t>
  </si>
  <si>
    <t xml:space="preserve">     (Incorporated in Malaysia)</t>
  </si>
  <si>
    <t xml:space="preserve">CURRENT </t>
  </si>
  <si>
    <t>YEAR</t>
  </si>
  <si>
    <t>QUARTER</t>
  </si>
  <si>
    <t>PRECEDING YEAR</t>
  </si>
  <si>
    <t>CORRESPONDING</t>
  </si>
  <si>
    <t>CURRENT</t>
  </si>
  <si>
    <t>RM'000</t>
  </si>
  <si>
    <t>Taxation</t>
  </si>
  <si>
    <t>CONSOLIDATED INCOME STATEMENT</t>
  </si>
  <si>
    <t>The figures have not been audited.</t>
  </si>
  <si>
    <t>QUARTERLY REPORT</t>
  </si>
  <si>
    <t xml:space="preserve">                  (131696-V)</t>
  </si>
  <si>
    <t>Short Term Borrowings</t>
  </si>
  <si>
    <t>AS AT</t>
  </si>
  <si>
    <t>END OF</t>
  </si>
  <si>
    <t>PRECEDING</t>
  </si>
  <si>
    <t xml:space="preserve">        (Incorporated in Malaysia)</t>
  </si>
  <si>
    <t xml:space="preserve">               (131696-v)</t>
  </si>
  <si>
    <t>Secured bank overdrafts</t>
  </si>
  <si>
    <t>Unsecured revolving credits</t>
  </si>
  <si>
    <t>Secured term loans</t>
  </si>
  <si>
    <t>Long Term Liabilities</t>
  </si>
  <si>
    <t>Prospects</t>
  </si>
  <si>
    <t>Dividend</t>
  </si>
  <si>
    <t>Lease and hire-purchase creditors</t>
  </si>
  <si>
    <t xml:space="preserve">YEAR </t>
  </si>
  <si>
    <t xml:space="preserve">Guarantees by the Company </t>
  </si>
  <si>
    <t>extended to financial institutions</t>
  </si>
  <si>
    <t xml:space="preserve">for facilities granted to the </t>
  </si>
  <si>
    <t>Unsecured ICULS</t>
  </si>
  <si>
    <t>Warrant exercise period</t>
  </si>
  <si>
    <t>RM</t>
  </si>
  <si>
    <t>First to third year</t>
  </si>
  <si>
    <t>Seventh to tenth year</t>
  </si>
  <si>
    <t>Fourth to sixth year</t>
  </si>
  <si>
    <t>39,400,000 ICULS together with 39,400,000 free detachable warrants were issued for</t>
  </si>
  <si>
    <t>YEAR END</t>
  </si>
  <si>
    <t>There were no changes in the composition of the Group for the current financial period to date.</t>
  </si>
  <si>
    <t>The operations of the Group are not subject to seasonality/cyclicality of operations.</t>
  </si>
  <si>
    <t>There are no pending material litigation as at the date of this report.</t>
  </si>
  <si>
    <t>Taxation includes:</t>
  </si>
  <si>
    <t xml:space="preserve">Current period's provision </t>
  </si>
  <si>
    <t>Revenue</t>
  </si>
  <si>
    <t>Finance cost</t>
  </si>
  <si>
    <t>Repayment of term loans</t>
  </si>
  <si>
    <t xml:space="preserve">     INDIVIDUAL PERIOD</t>
  </si>
  <si>
    <t xml:space="preserve">      CUMULATIVE PERIOD</t>
  </si>
  <si>
    <t>TO DATE</t>
  </si>
  <si>
    <t>PERIOD</t>
  </si>
  <si>
    <t>Operating Expenses</t>
  </si>
  <si>
    <t xml:space="preserve">Other Operating Income </t>
  </si>
  <si>
    <t>Minority interest</t>
  </si>
  <si>
    <t xml:space="preserve">(The Condensed Consolidated Income Sheets should be read in conjunction with the Annual Financial Report </t>
  </si>
  <si>
    <t>CONDENSED CONSOLIDATED BALANCE SHEETS</t>
  </si>
  <si>
    <t>Non-Current Assets</t>
  </si>
  <si>
    <t>Property, Plant &amp; Equipment</t>
  </si>
  <si>
    <t>Reserve On Consolidation</t>
  </si>
  <si>
    <t>Current Assets</t>
  </si>
  <si>
    <t>Inventories</t>
  </si>
  <si>
    <t>Debtors</t>
  </si>
  <si>
    <t>Cash &amp; Cash Equivalents</t>
  </si>
  <si>
    <t>Current Liabilities</t>
  </si>
  <si>
    <t>Trade &amp; Other Creditors</t>
  </si>
  <si>
    <t>Overdraft &amp; Short Term Borrowings</t>
  </si>
  <si>
    <t>Net Current Liabilities</t>
  </si>
  <si>
    <t>Financed By:</t>
  </si>
  <si>
    <t>Share Capital</t>
  </si>
  <si>
    <t>Reserves</t>
  </si>
  <si>
    <t>Shareholders' Fund</t>
  </si>
  <si>
    <t>Minorities Interest</t>
  </si>
  <si>
    <t>Borrowings</t>
  </si>
  <si>
    <t>Deferred Taxation</t>
  </si>
  <si>
    <t>(The Condensed Consolidated Balance Sheets should be read in conjunction with the</t>
  </si>
  <si>
    <t>CONDENSED CONSOLIDATED STATEMENTS OF CHANGES IN EQUITY</t>
  </si>
  <si>
    <t>Share</t>
  </si>
  <si>
    <t xml:space="preserve">Share </t>
  </si>
  <si>
    <t>Premium</t>
  </si>
  <si>
    <t>Capital</t>
  </si>
  <si>
    <t xml:space="preserve">Retained </t>
  </si>
  <si>
    <t>Reserve</t>
  </si>
  <si>
    <t>Profits</t>
  </si>
  <si>
    <t>Total</t>
  </si>
  <si>
    <t xml:space="preserve">(The Condensed Consolidated Statements of Changes in Equity should be read in conjunction </t>
  </si>
  <si>
    <t>CONDENSED CONSOLIDATED CASH FLOW STATEMENTS</t>
  </si>
  <si>
    <t>ENDED</t>
  </si>
  <si>
    <t>Net Profit before tax</t>
  </si>
  <si>
    <t>Adjustments:-</t>
  </si>
  <si>
    <t>Interest expenses</t>
  </si>
  <si>
    <t>Operating profit before changes in working capital</t>
  </si>
  <si>
    <t>Net change in current assets</t>
  </si>
  <si>
    <t>Net change in current liabilities</t>
  </si>
  <si>
    <t>Cash generated from operating activities</t>
  </si>
  <si>
    <t>Interest paid</t>
  </si>
  <si>
    <t>Tax paid</t>
  </si>
  <si>
    <t>Net cash generated from operating activities</t>
  </si>
  <si>
    <t>Investing Activity</t>
  </si>
  <si>
    <t>Purchase of property, plant &amp; equipment</t>
  </si>
  <si>
    <t>Financing Activities</t>
  </si>
  <si>
    <t>Repayment of lease payables</t>
  </si>
  <si>
    <t>Net Change in Cash &amp; Cash Equivalents</t>
  </si>
  <si>
    <t>Cash &amp; Cash Equivalents at beginning of year</t>
  </si>
  <si>
    <t>Cash &amp; Cash Equivalents at end of period</t>
  </si>
  <si>
    <t xml:space="preserve">(The Condensed Consolidated Cash Flow Statements should be read in conjunction </t>
  </si>
  <si>
    <t>Notes to the interim financial report</t>
  </si>
  <si>
    <t>A1</t>
  </si>
  <si>
    <t>Basis of preparation</t>
  </si>
  <si>
    <t xml:space="preserve">The interim financial report is unaudited and has been prepared in accordance with </t>
  </si>
  <si>
    <t xml:space="preserve">MASB 26 Interim Financial Reporting and Chapter 9 part K of the Listing Requirements </t>
  </si>
  <si>
    <t xml:space="preserve">The interim financial report should be read in conjunction with the audited financial </t>
  </si>
  <si>
    <t>A2</t>
  </si>
  <si>
    <t>Annual Report of the Group's Preceding Annual Financial Statements</t>
  </si>
  <si>
    <t>The audit report of the Group's most recent annual audited financial statements for the</t>
  </si>
  <si>
    <t>A3</t>
  </si>
  <si>
    <t>Seasonal or cyclical factors</t>
  </si>
  <si>
    <t>A4</t>
  </si>
  <si>
    <t>Unusual items</t>
  </si>
  <si>
    <t>There were no unusual items affecting assets, liabilities, equity, net income or cash flows</t>
  </si>
  <si>
    <t>during the financial period under review because of their nature, size or incidence.</t>
  </si>
  <si>
    <t>A5</t>
  </si>
  <si>
    <t>Changes in estimates</t>
  </si>
  <si>
    <t>There were no changes in estimates of amounts reported in prior quarters of the current</t>
  </si>
  <si>
    <t xml:space="preserve">financial year or changes in estimates of amounts reported in prior financial years that </t>
  </si>
  <si>
    <t>have a material effect in the current quarter.</t>
  </si>
  <si>
    <t>A6</t>
  </si>
  <si>
    <t>Debt and equity securities</t>
  </si>
  <si>
    <t xml:space="preserve">There were no issuances and repayment of debts and  equity securities, share buy-backs, </t>
  </si>
  <si>
    <t>share cancellations, shares held as treasury shares and resale of treasury shares during</t>
  </si>
  <si>
    <t xml:space="preserve">every four existing ordinary shares of RM1 each held in the Company on 18 February 2000.  </t>
  </si>
  <si>
    <t xml:space="preserve">The warrants may be exercised at any time during a period of ten (10) years commencing </t>
  </si>
  <si>
    <t xml:space="preserve">from the date of issue of warrants.  The exercise price of the warrants is fixed based on a </t>
  </si>
  <si>
    <t>multiple step-up basis, as follows:</t>
  </si>
  <si>
    <t>A7</t>
  </si>
  <si>
    <t>Dividend paid</t>
  </si>
  <si>
    <t>A8</t>
  </si>
  <si>
    <t>Segmental reporting</t>
  </si>
  <si>
    <t>Malaysia.</t>
  </si>
  <si>
    <t>A9</t>
  </si>
  <si>
    <t>Property, plant &amp; equipment</t>
  </si>
  <si>
    <t>A10</t>
  </si>
  <si>
    <t>Events subsequent to the balance sheet date</t>
  </si>
  <si>
    <t>There are no material events subsequent to the end of the period under review that have not been</t>
  </si>
  <si>
    <t>A11</t>
  </si>
  <si>
    <t>Changes in composition of the Group</t>
  </si>
  <si>
    <t>A12</t>
  </si>
  <si>
    <t>Changes in contingent liabilities</t>
  </si>
  <si>
    <t>subsidiaries</t>
  </si>
  <si>
    <t>A13</t>
  </si>
  <si>
    <t>Capital commitments</t>
  </si>
  <si>
    <t>There are no authorised capital expenditure that has not been provided for in the financial statements.</t>
  </si>
  <si>
    <t>B1</t>
  </si>
  <si>
    <t>Review of performance</t>
  </si>
  <si>
    <t>any transaction or event of a material or unusual nature.</t>
  </si>
  <si>
    <t>B2</t>
  </si>
  <si>
    <t>Variation of results against preceding quarter</t>
  </si>
  <si>
    <t>B3</t>
  </si>
  <si>
    <t>B4</t>
  </si>
  <si>
    <t>Profit  forecast</t>
  </si>
  <si>
    <t>The group has not provided any profit forecast in a public document.</t>
  </si>
  <si>
    <t>B5</t>
  </si>
  <si>
    <t xml:space="preserve">  INDIVIDUAL PERIOD</t>
  </si>
  <si>
    <t xml:space="preserve">   CUMULATIVE PERIOD</t>
  </si>
  <si>
    <t xml:space="preserve">Over provision in respect of previous year </t>
  </si>
  <si>
    <t>The taxation charge for the Group is disproportionate to the results principally due to tax incentives</t>
  </si>
  <si>
    <t>enjoyed by certain subsidiaries, industrial building allowance enjoyed by the Company and certain</t>
  </si>
  <si>
    <t>subsidiaries and losses incurred by certain subsidiaries for which no Group relief is available.</t>
  </si>
  <si>
    <t>B6</t>
  </si>
  <si>
    <t>Unquoted investments and properties</t>
  </si>
  <si>
    <t xml:space="preserve">There were no purchases or sales of unquoted investments and properties for the current financial </t>
  </si>
  <si>
    <t>period to date.</t>
  </si>
  <si>
    <t>B7</t>
  </si>
  <si>
    <t>Quoted investments</t>
  </si>
  <si>
    <t>There were no purchase or disposal of quoted investments for the current financial period to date.</t>
  </si>
  <si>
    <t>B8</t>
  </si>
  <si>
    <t>Status of corporate proposals announced</t>
  </si>
  <si>
    <t>There were no corporate proposals announced during the financial period to date.</t>
  </si>
  <si>
    <t>B9</t>
  </si>
  <si>
    <t>Group borrowings and Debts Securities:-</t>
  </si>
  <si>
    <t>Secured revolving credits</t>
  </si>
  <si>
    <t>B10</t>
  </si>
  <si>
    <t>Off balance sheet financial instruments</t>
  </si>
  <si>
    <t>Pending material litigation</t>
  </si>
  <si>
    <t>B12</t>
  </si>
  <si>
    <t>FINANCIAL</t>
  </si>
  <si>
    <t>Profit from Operations</t>
  </si>
  <si>
    <t xml:space="preserve">Depreciation </t>
  </si>
  <si>
    <t>Deferred taxation</t>
  </si>
  <si>
    <t>The valuation of land and buildings of the Group which represent hotel properties have been brought forward</t>
  </si>
  <si>
    <t>without amendment from the most recent annual audited financial statements for the year ended 31</t>
  </si>
  <si>
    <t>Barring any unforseen circumstances, the Directors anticipate the performance of the Group to sustain.</t>
  </si>
  <si>
    <t>Profit before tax</t>
  </si>
  <si>
    <t>Net profit for the period</t>
  </si>
  <si>
    <t>B13</t>
  </si>
  <si>
    <t>B11</t>
  </si>
  <si>
    <t>Earnings per share (EPS)</t>
  </si>
  <si>
    <t>and on the weighted average number of ordinary shares in issue during the financial period. The weighted</t>
  </si>
  <si>
    <t>Basic earnings per share (sen)</t>
  </si>
  <si>
    <t>Diluted earnings per share</t>
  </si>
  <si>
    <t>Group's profit after taxation and minority</t>
  </si>
  <si>
    <t xml:space="preserve">Weighted average number of ordinary </t>
  </si>
  <si>
    <t xml:space="preserve">      shares ('000)</t>
  </si>
  <si>
    <t xml:space="preserve">      interest (RM'000)</t>
  </si>
  <si>
    <t>The basic earnings per share has been calculated based on the Group's net profit attributable to shareholders</t>
  </si>
  <si>
    <t>average number of ordinary shares has been adjusted for the inclusion of the number of ICULS conversion</t>
  </si>
  <si>
    <t>Profit for the period</t>
  </si>
  <si>
    <t>Profit after Tax</t>
  </si>
  <si>
    <t>EPS   Basic (sen)</t>
  </si>
  <si>
    <t>Conversion of ICULS</t>
  </si>
  <si>
    <t xml:space="preserve">and methods of computations are followed in the interim financial statements as </t>
  </si>
  <si>
    <t>Additional information required by the Listing Requirements of the Bursa Malaysia</t>
  </si>
  <si>
    <t>There is no segmental reporting as the Group's activities are in the hotel business conducted within</t>
  </si>
  <si>
    <t>31.12.2004</t>
  </si>
  <si>
    <t>of the Bursa Malaysia Securities Berhad ("Bursa Malaysia"). The same accounting policies</t>
  </si>
  <si>
    <t xml:space="preserve"> for the year ended 31 December 2004)</t>
  </si>
  <si>
    <t>Annual Financial Report for the year ended 31 December 2004)</t>
  </si>
  <si>
    <t xml:space="preserve">At 1.1.2005 </t>
  </si>
  <si>
    <t>with the Annual Financial Report for the year ended 31 December 2004)</t>
  </si>
  <si>
    <t>compared with the annual financial statements for the year ended 31 December 2004.</t>
  </si>
  <si>
    <t>statements of the Group for the year ended 31 December 2004.</t>
  </si>
  <si>
    <t>year ended 31 December 2004 was not qualified.</t>
  </si>
  <si>
    <t>December 2004.</t>
  </si>
  <si>
    <t>reflected in the quarterly financial statements.</t>
  </si>
  <si>
    <t>shares of 37,095,600 in February 2005.</t>
  </si>
  <si>
    <t>of fully diluted earnings per RM1 ordinary shares as their conversion to ordinary shares would be anti-dilutive.</t>
  </si>
  <si>
    <t>In the opinion of the Directors, the results for the financial period under review have not been affected by</t>
  </si>
  <si>
    <t>Repayment of term loans, net of drawdown</t>
  </si>
  <si>
    <t>39,400,000 new ordinary shares of RM 1.00 each upon the maturity of the ICULS and 2,000 new</t>
  </si>
  <si>
    <t>ordinary shares of RM 1.00 were issued pursuant to the exercise of 2,000 warrants.</t>
  </si>
  <si>
    <t>Dividend paid to shareholders</t>
  </si>
  <si>
    <t>Ordinary</t>
  </si>
  <si>
    <t>Final paid</t>
  </si>
  <si>
    <t>2004 - 2% less 28% tax</t>
  </si>
  <si>
    <t>Balance as at 30 September 2005</t>
  </si>
  <si>
    <t>Gain on disposal on property, plant and</t>
  </si>
  <si>
    <t>equipment</t>
  </si>
  <si>
    <t>Dividends</t>
  </si>
  <si>
    <t>Inventories written off</t>
  </si>
  <si>
    <t>costs.</t>
  </si>
  <si>
    <t>The improvement in the Group's profit before tax was mainly due to higher room rates, lower finance and operating</t>
  </si>
  <si>
    <t>Quarterly report on consolidated results for the financial quarter ended 31.12.2005.</t>
  </si>
  <si>
    <t>31.12.2005</t>
  </si>
  <si>
    <t>AS AT 31 DECEMBER 2005</t>
  </si>
  <si>
    <t>FOR THE QUARTER ENDED 31 DECEMBER 2005</t>
  </si>
  <si>
    <t>At 31.12.2005</t>
  </si>
  <si>
    <t>12 MONTHS</t>
  </si>
  <si>
    <t>Unrealised gain on foreign exchange</t>
  </si>
  <si>
    <t>Short term accumulating compensated</t>
  </si>
  <si>
    <t xml:space="preserve">    absences</t>
  </si>
  <si>
    <t>Dividend paid to minority shareholders</t>
  </si>
  <si>
    <t>the financial period ended 31 December 2005, other than as mentioned below.</t>
  </si>
  <si>
    <t xml:space="preserve">As at 31 December 2005, RM 39,400,000 nominal amount of ICULS were mandatory converted into  </t>
  </si>
  <si>
    <t>Balance as at 31 December 2005</t>
  </si>
  <si>
    <t>The Group does not have any financial instruments with off balance sheet risk as at 31 December 2005.</t>
  </si>
  <si>
    <t>For the financial year ended 31 December 2005, outstanding warrants have been excluded from the computation</t>
  </si>
  <si>
    <t>12 month quarter ended</t>
  </si>
  <si>
    <t>Drawdown/(repayment) of revolving credits,net</t>
  </si>
  <si>
    <t>During the year ended 31 December 2005, the Group achieved a revenue of RM 43.6 million (2004: RM 42.1</t>
  </si>
  <si>
    <t xml:space="preserve">million) and profit before taxation of RM 9.2 million (2004 : RM 5.8 million). </t>
  </si>
  <si>
    <t>RM2,302,652 was paid in year 2005 for year ended 31 December 2004. The first and final dividend is subject</t>
  </si>
  <si>
    <t>to shareholders' approval at the forthcoming Annual General Meeting.</t>
  </si>
  <si>
    <t>ended 31 December 2005. A first and final dividend of 2% (ie 2 sen per share) less 28% taxation totalling</t>
  </si>
  <si>
    <t xml:space="preserve">    equipment</t>
  </si>
  <si>
    <t>Provision for doubtful debts/bad debts</t>
  </si>
  <si>
    <t xml:space="preserve">    written off</t>
  </si>
  <si>
    <t>A first and final dividend of 2% (ie 2 sen per share) less 28% taxation has been recommended for the year</t>
  </si>
  <si>
    <t>Net assets per share (RM)</t>
  </si>
  <si>
    <t>Proceeds from disposal of property, plant &amp;</t>
  </si>
  <si>
    <t>Additional credit facility</t>
  </si>
  <si>
    <t>Reduction of overdraft facility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</si>
</sst>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0_);\(0.00\)"/>
    <numFmt numFmtId="174" formatCode="0_);\(0\)"/>
    <numFmt numFmtId="175" formatCode="#,##0;[Red]#,##0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00_);\(#,##0.0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0" fillId="0" borderId="0" xfId="0" applyNumberFormat="1" applyFill="1" applyBorder="1" applyAlignment="1">
      <alignment/>
    </xf>
    <xf numFmtId="175" fontId="0" fillId="0" borderId="1" xfId="0" applyNumberFormat="1" applyFill="1" applyBorder="1" applyAlignment="1">
      <alignment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37" fontId="0" fillId="0" borderId="1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175" fontId="0" fillId="0" borderId="2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78" fontId="0" fillId="0" borderId="0" xfId="15" applyNumberFormat="1" applyFill="1" applyAlignment="1">
      <alignment/>
    </xf>
    <xf numFmtId="17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0" fillId="0" borderId="1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37" fontId="1" fillId="0" borderId="3" xfId="0" applyNumberFormat="1" applyFon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5" xfId="0" applyFont="1" applyFill="1" applyBorder="1" applyAlignment="1">
      <alignment horizontal="center"/>
    </xf>
    <xf numFmtId="15" fontId="0" fillId="0" borderId="0" xfId="0" applyNumberFormat="1" applyFill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Alignment="1">
      <alignment horizontal="center"/>
    </xf>
    <xf numFmtId="37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37" fontId="0" fillId="0" borderId="2" xfId="0" applyNumberForma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39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7" fontId="0" fillId="0" borderId="5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185" fontId="0" fillId="0" borderId="0" xfId="15" applyNumberFormat="1" applyFill="1" applyAlignment="1">
      <alignment/>
    </xf>
    <xf numFmtId="185" fontId="0" fillId="0" borderId="1" xfId="0" applyNumberFormat="1" applyFill="1" applyBorder="1" applyAlignment="1">
      <alignment/>
    </xf>
    <xf numFmtId="185" fontId="0" fillId="0" borderId="1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0">
      <selection activeCell="E37" sqref="E37"/>
    </sheetView>
  </sheetViews>
  <sheetFormatPr defaultColWidth="9.140625" defaultRowHeight="12.75"/>
  <cols>
    <col min="1" max="3" width="9.140625" style="3" customWidth="1"/>
    <col min="4" max="4" width="19.7109375" style="3" customWidth="1"/>
    <col min="5" max="5" width="15.00390625" style="3" customWidth="1"/>
    <col min="6" max="6" width="19.7109375" style="3" customWidth="1"/>
    <col min="7" max="7" width="9.28125" style="3" customWidth="1"/>
    <col min="8" max="8" width="0.13671875" style="3" customWidth="1"/>
    <col min="9" max="9" width="17.00390625" style="3" customWidth="1"/>
    <col min="10" max="10" width="20.421875" style="3" customWidth="1"/>
    <col min="11" max="16384" width="9.140625" style="3" customWidth="1"/>
  </cols>
  <sheetData>
    <row r="1" ht="12.75">
      <c r="E1" s="4" t="s">
        <v>0</v>
      </c>
    </row>
    <row r="2" ht="12.75">
      <c r="E2" s="4" t="s">
        <v>13</v>
      </c>
    </row>
    <row r="3" ht="12.75">
      <c r="E3" s="4" t="s">
        <v>1</v>
      </c>
    </row>
    <row r="5" ht="12.75">
      <c r="A5" s="4" t="s">
        <v>12</v>
      </c>
    </row>
    <row r="7" ht="12.75">
      <c r="A7" s="4" t="s">
        <v>240</v>
      </c>
    </row>
    <row r="8" ht="12.75">
      <c r="A8" s="4" t="s">
        <v>11</v>
      </c>
    </row>
    <row r="10" ht="12.75">
      <c r="A10" s="4" t="s">
        <v>10</v>
      </c>
    </row>
    <row r="12" spans="5:10" ht="12.75">
      <c r="E12" s="4" t="s">
        <v>47</v>
      </c>
      <c r="F12" s="4"/>
      <c r="I12" s="4" t="s">
        <v>48</v>
      </c>
      <c r="J12" s="4"/>
    </row>
    <row r="13" spans="5:10" ht="12.75">
      <c r="E13" s="11" t="s">
        <v>2</v>
      </c>
      <c r="F13" s="11" t="s">
        <v>5</v>
      </c>
      <c r="I13" s="11" t="s">
        <v>2</v>
      </c>
      <c r="J13" s="11" t="s">
        <v>5</v>
      </c>
    </row>
    <row r="14" spans="5:10" ht="12.75">
      <c r="E14" s="11" t="s">
        <v>3</v>
      </c>
      <c r="F14" s="11" t="s">
        <v>6</v>
      </c>
      <c r="I14" s="11" t="s">
        <v>3</v>
      </c>
      <c r="J14" s="11" t="s">
        <v>6</v>
      </c>
    </row>
    <row r="15" spans="5:10" ht="12.75">
      <c r="E15" s="11" t="s">
        <v>4</v>
      </c>
      <c r="F15" s="11" t="s">
        <v>4</v>
      </c>
      <c r="I15" s="11" t="s">
        <v>49</v>
      </c>
      <c r="J15" s="11" t="s">
        <v>50</v>
      </c>
    </row>
    <row r="16" spans="5:10" ht="12.75">
      <c r="E16" s="11" t="s">
        <v>241</v>
      </c>
      <c r="F16" s="11" t="s">
        <v>212</v>
      </c>
      <c r="H16" s="3">
        <v>2</v>
      </c>
      <c r="I16" s="11" t="s">
        <v>241</v>
      </c>
      <c r="J16" s="11" t="s">
        <v>212</v>
      </c>
    </row>
    <row r="17" spans="5:10" ht="12.75">
      <c r="E17" s="11" t="s">
        <v>8</v>
      </c>
      <c r="F17" s="11" t="s">
        <v>8</v>
      </c>
      <c r="G17" s="15"/>
      <c r="H17" s="15"/>
      <c r="I17" s="11" t="s">
        <v>8</v>
      </c>
      <c r="J17" s="11" t="s">
        <v>8</v>
      </c>
    </row>
    <row r="19" spans="2:10" ht="12.75">
      <c r="B19" s="3" t="s">
        <v>44</v>
      </c>
      <c r="E19" s="35">
        <v>10238</v>
      </c>
      <c r="F19" s="35">
        <v>10449</v>
      </c>
      <c r="G19" s="13"/>
      <c r="H19" s="13"/>
      <c r="I19" s="35">
        <v>43580</v>
      </c>
      <c r="J19" s="35">
        <v>42130</v>
      </c>
    </row>
    <row r="20" spans="5:10" ht="12.75">
      <c r="E20" s="35"/>
      <c r="F20" s="35"/>
      <c r="G20" s="13"/>
      <c r="H20" s="13"/>
      <c r="I20" s="35"/>
      <c r="J20" s="35"/>
    </row>
    <row r="21" spans="2:10" ht="12.75">
      <c r="B21" s="3" t="s">
        <v>51</v>
      </c>
      <c r="E21" s="35">
        <v>-8004</v>
      </c>
      <c r="F21" s="35">
        <v>-9286</v>
      </c>
      <c r="G21" s="13"/>
      <c r="H21" s="13"/>
      <c r="I21" s="35">
        <v>-33852</v>
      </c>
      <c r="J21" s="35">
        <v>-34033</v>
      </c>
    </row>
    <row r="22" spans="5:10" ht="12.75">
      <c r="E22" s="35"/>
      <c r="F22" s="35"/>
      <c r="G22" s="13"/>
      <c r="H22" s="13"/>
      <c r="I22" s="35"/>
      <c r="J22" s="35"/>
    </row>
    <row r="23" spans="1:10" ht="12.75">
      <c r="A23" s="36"/>
      <c r="B23" s="3" t="s">
        <v>52</v>
      </c>
      <c r="E23" s="37">
        <v>275</v>
      </c>
      <c r="F23" s="37">
        <v>451</v>
      </c>
      <c r="G23" s="13"/>
      <c r="H23" s="13"/>
      <c r="I23" s="37">
        <v>1173</v>
      </c>
      <c r="J23" s="37">
        <v>1154</v>
      </c>
    </row>
    <row r="24" spans="5:10" ht="12.75">
      <c r="E24" s="29"/>
      <c r="F24" s="29"/>
      <c r="G24" s="16"/>
      <c r="H24" s="16"/>
      <c r="I24" s="29"/>
      <c r="J24" s="29"/>
    </row>
    <row r="25" spans="2:10" ht="12.75">
      <c r="B25" s="3" t="s">
        <v>185</v>
      </c>
      <c r="E25" s="29">
        <f>SUM(E19:E23)</f>
        <v>2509</v>
      </c>
      <c r="F25" s="29">
        <f>SUM(F19:F23)</f>
        <v>1614</v>
      </c>
      <c r="G25" s="16"/>
      <c r="H25" s="16"/>
      <c r="I25" s="29">
        <f>SUM(I19:I23)</f>
        <v>10901</v>
      </c>
      <c r="J25" s="29">
        <f>SUM(J19:J23)</f>
        <v>9251</v>
      </c>
    </row>
    <row r="26" spans="5:10" ht="12.75">
      <c r="E26" s="29"/>
      <c r="F26" s="29"/>
      <c r="G26" s="16"/>
      <c r="H26" s="16"/>
      <c r="I26" s="29"/>
      <c r="J26" s="29"/>
    </row>
    <row r="27" spans="2:10" ht="12.75">
      <c r="B27" s="3" t="s">
        <v>45</v>
      </c>
      <c r="E27" s="37">
        <v>-330</v>
      </c>
      <c r="F27" s="37">
        <v>-839</v>
      </c>
      <c r="G27" s="16"/>
      <c r="H27" s="16"/>
      <c r="I27" s="37">
        <v>-1699</v>
      </c>
      <c r="J27" s="37">
        <v>-3477</v>
      </c>
    </row>
    <row r="28" spans="5:10" ht="12.75">
      <c r="E28" s="29"/>
      <c r="F28" s="29"/>
      <c r="G28" s="16"/>
      <c r="H28" s="16"/>
      <c r="I28" s="29"/>
      <c r="J28" s="29"/>
    </row>
    <row r="29" spans="2:10" ht="12.75">
      <c r="B29" s="3" t="s">
        <v>191</v>
      </c>
      <c r="E29" s="29">
        <f>E25+E27</f>
        <v>2179</v>
      </c>
      <c r="F29" s="29">
        <f>F25+F27</f>
        <v>775</v>
      </c>
      <c r="G29" s="16"/>
      <c r="H29" s="16"/>
      <c r="I29" s="29">
        <f>I25+I27</f>
        <v>9202</v>
      </c>
      <c r="J29" s="29">
        <f>J25+J27</f>
        <v>5774</v>
      </c>
    </row>
    <row r="30" spans="5:10" ht="12.75">
      <c r="E30" s="29"/>
      <c r="F30" s="29"/>
      <c r="G30" s="16"/>
      <c r="H30" s="16"/>
      <c r="I30" s="29"/>
      <c r="J30" s="29"/>
    </row>
    <row r="31" spans="2:10" ht="12.75">
      <c r="B31" s="3" t="s">
        <v>9</v>
      </c>
      <c r="E31" s="37">
        <v>88</v>
      </c>
      <c r="F31" s="37">
        <v>77</v>
      </c>
      <c r="G31" s="16"/>
      <c r="H31" s="16"/>
      <c r="I31" s="37">
        <v>-187</v>
      </c>
      <c r="J31" s="37">
        <v>-215</v>
      </c>
    </row>
    <row r="32" spans="5:10" ht="12.75">
      <c r="E32" s="29"/>
      <c r="F32" s="29"/>
      <c r="G32" s="16"/>
      <c r="H32" s="16"/>
      <c r="I32" s="29"/>
      <c r="J32" s="29"/>
    </row>
    <row r="33" spans="2:10" ht="12.75">
      <c r="B33" s="3" t="s">
        <v>206</v>
      </c>
      <c r="E33" s="29">
        <f>E29+E31</f>
        <v>2267</v>
      </c>
      <c r="F33" s="29">
        <f>F29+F31</f>
        <v>852</v>
      </c>
      <c r="G33" s="16"/>
      <c r="H33" s="16"/>
      <c r="I33" s="29">
        <f>I29+I31</f>
        <v>9015</v>
      </c>
      <c r="J33" s="29">
        <f>J29+J31</f>
        <v>5559</v>
      </c>
    </row>
    <row r="34" spans="5:10" ht="12.75">
      <c r="E34" s="29"/>
      <c r="F34" s="29"/>
      <c r="G34" s="16"/>
      <c r="H34" s="16"/>
      <c r="I34" s="29"/>
      <c r="J34" s="29"/>
    </row>
    <row r="35" spans="2:10" ht="12.75">
      <c r="B35" s="3" t="s">
        <v>53</v>
      </c>
      <c r="E35" s="37">
        <v>-88</v>
      </c>
      <c r="F35" s="37">
        <v>-51</v>
      </c>
      <c r="G35" s="16"/>
      <c r="H35" s="16"/>
      <c r="I35" s="37">
        <v>-212</v>
      </c>
      <c r="J35" s="37">
        <v>-186</v>
      </c>
    </row>
    <row r="36" spans="5:10" ht="12.75">
      <c r="E36" s="29"/>
      <c r="F36" s="29"/>
      <c r="G36" s="16"/>
      <c r="H36" s="16"/>
      <c r="I36" s="29"/>
      <c r="J36" s="29"/>
    </row>
    <row r="37" spans="2:10" ht="12.75">
      <c r="B37" s="3" t="s">
        <v>205</v>
      </c>
      <c r="E37" s="37">
        <f>E33+E35</f>
        <v>2179</v>
      </c>
      <c r="F37" s="37">
        <f>F33+F35</f>
        <v>801</v>
      </c>
      <c r="G37" s="16"/>
      <c r="H37" s="16"/>
      <c r="I37" s="37">
        <f>I33+I35</f>
        <v>8803</v>
      </c>
      <c r="J37" s="37">
        <f>J33+J35</f>
        <v>5373</v>
      </c>
    </row>
    <row r="38" spans="5:10" ht="12.75">
      <c r="E38" s="29"/>
      <c r="F38" s="29"/>
      <c r="G38" s="16"/>
      <c r="H38" s="16"/>
      <c r="I38" s="29"/>
      <c r="J38" s="29"/>
    </row>
    <row r="39" spans="2:10" ht="12.75">
      <c r="B39" s="3" t="s">
        <v>207</v>
      </c>
      <c r="E39" s="38">
        <v>1.12</v>
      </c>
      <c r="F39" s="38">
        <v>0.5</v>
      </c>
      <c r="G39" s="40"/>
      <c r="H39" s="40"/>
      <c r="I39" s="38">
        <v>4.53</v>
      </c>
      <c r="J39" s="38">
        <v>3.4</v>
      </c>
    </row>
    <row r="40" spans="5:10" ht="12.75">
      <c r="E40" s="38"/>
      <c r="F40" s="39"/>
      <c r="G40" s="40"/>
      <c r="H40" s="40"/>
      <c r="I40" s="38"/>
      <c r="J40" s="38"/>
    </row>
    <row r="41" spans="5:10" ht="12.75">
      <c r="E41" s="38"/>
      <c r="F41" s="39"/>
      <c r="G41" s="40"/>
      <c r="H41" s="40"/>
      <c r="I41" s="38"/>
      <c r="J41" s="38"/>
    </row>
    <row r="42" spans="5:6" ht="12.75">
      <c r="E42" s="29"/>
      <c r="F42" s="29"/>
    </row>
    <row r="43" ht="12.75">
      <c r="B43" s="4" t="s">
        <v>54</v>
      </c>
    </row>
    <row r="44" spans="2:9" ht="12.75">
      <c r="B44" s="4" t="s">
        <v>214</v>
      </c>
      <c r="I44" s="41"/>
    </row>
  </sheetData>
  <printOptions/>
  <pageMargins left="0.75" right="0.75" top="1" bottom="1" header="0.5" footer="0.5"/>
  <pageSetup fitToHeight="1" fitToWidth="1" horizontalDpi="180" verticalDpi="18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04">
      <selection activeCell="F90" sqref="F90"/>
    </sheetView>
  </sheetViews>
  <sheetFormatPr defaultColWidth="9.140625" defaultRowHeight="12.75"/>
  <cols>
    <col min="1" max="1" width="9.421875" style="3" bestFit="1" customWidth="1"/>
    <col min="2" max="2" width="9.28125" style="3" customWidth="1"/>
    <col min="3" max="4" width="9.140625" style="3" customWidth="1"/>
    <col min="5" max="5" width="12.140625" style="3" customWidth="1"/>
    <col min="6" max="6" width="12.28125" style="3" bestFit="1" customWidth="1"/>
    <col min="7" max="7" width="9.140625" style="3" customWidth="1"/>
    <col min="8" max="8" width="14.421875" style="3" bestFit="1" customWidth="1"/>
    <col min="9" max="16384" width="9.140625" style="3" customWidth="1"/>
  </cols>
  <sheetData>
    <row r="1" ht="12.75">
      <c r="D1" s="4" t="s">
        <v>0</v>
      </c>
    </row>
    <row r="2" ht="12.75">
      <c r="D2" s="4" t="s">
        <v>19</v>
      </c>
    </row>
    <row r="3" ht="12.75">
      <c r="D3" s="4" t="s">
        <v>18</v>
      </c>
    </row>
    <row r="5" ht="12.75">
      <c r="A5" s="4" t="s">
        <v>55</v>
      </c>
    </row>
    <row r="6" ht="12.75">
      <c r="A6" s="4" t="s">
        <v>242</v>
      </c>
    </row>
    <row r="8" spans="6:8" ht="12.75">
      <c r="F8" s="11" t="s">
        <v>15</v>
      </c>
      <c r="H8" s="11" t="s">
        <v>15</v>
      </c>
    </row>
    <row r="9" spans="6:8" ht="12.75">
      <c r="F9" s="11" t="s">
        <v>16</v>
      </c>
      <c r="H9" s="11" t="s">
        <v>16</v>
      </c>
    </row>
    <row r="10" spans="6:8" ht="12.75">
      <c r="F10" s="11" t="s">
        <v>7</v>
      </c>
      <c r="H10" s="11" t="s">
        <v>17</v>
      </c>
    </row>
    <row r="11" spans="6:8" ht="12.75">
      <c r="F11" s="11" t="s">
        <v>4</v>
      </c>
      <c r="H11" s="11" t="s">
        <v>38</v>
      </c>
    </row>
    <row r="12" spans="6:8" ht="12.75">
      <c r="F12" s="11" t="s">
        <v>241</v>
      </c>
      <c r="H12" s="11" t="s">
        <v>212</v>
      </c>
    </row>
    <row r="13" spans="6:8" ht="12.75">
      <c r="F13" s="11" t="s">
        <v>8</v>
      </c>
      <c r="H13" s="11" t="s">
        <v>8</v>
      </c>
    </row>
    <row r="14" spans="6:8" ht="12.75">
      <c r="F14" s="11"/>
      <c r="H14" s="11"/>
    </row>
    <row r="15" ht="12.75">
      <c r="A15" s="3" t="s">
        <v>56</v>
      </c>
    </row>
    <row r="16" spans="2:8" ht="12.75">
      <c r="B16" s="3" t="s">
        <v>57</v>
      </c>
      <c r="F16" s="16">
        <v>254801</v>
      </c>
      <c r="H16" s="22">
        <v>256182</v>
      </c>
    </row>
    <row r="17" spans="2:8" ht="12.75">
      <c r="B17" s="3" t="s">
        <v>58</v>
      </c>
      <c r="F17" s="16">
        <v>-141</v>
      </c>
      <c r="H17" s="23">
        <v>-141</v>
      </c>
    </row>
    <row r="18" spans="6:8" ht="12.75">
      <c r="F18" s="17">
        <f>F16+F17</f>
        <v>254660</v>
      </c>
      <c r="H18" s="17">
        <f>H16+H17</f>
        <v>256041</v>
      </c>
    </row>
    <row r="19" spans="6:8" ht="12.75">
      <c r="F19" s="16"/>
      <c r="H19" s="1"/>
    </row>
    <row r="20" spans="1:8" ht="12.75">
      <c r="A20" s="3" t="s">
        <v>59</v>
      </c>
      <c r="F20" s="16"/>
      <c r="H20" s="23"/>
    </row>
    <row r="21" spans="2:8" ht="12.75">
      <c r="B21" s="3" t="s">
        <v>60</v>
      </c>
      <c r="F21" s="16">
        <v>601</v>
      </c>
      <c r="H21" s="23">
        <v>563</v>
      </c>
    </row>
    <row r="22" spans="2:8" ht="12.75">
      <c r="B22" s="3" t="s">
        <v>61</v>
      </c>
      <c r="F22" s="16">
        <v>6694</v>
      </c>
      <c r="H22" s="23">
        <v>5519</v>
      </c>
    </row>
    <row r="23" spans="2:8" ht="12.75">
      <c r="B23" s="3" t="s">
        <v>62</v>
      </c>
      <c r="F23" s="16">
        <v>4380</v>
      </c>
      <c r="H23" s="23">
        <v>2925</v>
      </c>
    </row>
    <row r="24" spans="6:8" ht="12.75">
      <c r="F24" s="17">
        <f>F21+F22+F23</f>
        <v>11675</v>
      </c>
      <c r="H24" s="24">
        <f>H21+H22+H23</f>
        <v>9007</v>
      </c>
    </row>
    <row r="25" spans="1:8" ht="12.75">
      <c r="A25" s="3" t="s">
        <v>63</v>
      </c>
      <c r="F25" s="16"/>
      <c r="H25" s="23"/>
    </row>
    <row r="26" spans="2:8" ht="12.75">
      <c r="B26" s="3" t="s">
        <v>64</v>
      </c>
      <c r="F26" s="16">
        <v>8410</v>
      </c>
      <c r="H26" s="23">
        <v>8546</v>
      </c>
    </row>
    <row r="27" spans="2:8" ht="12.75">
      <c r="B27" s="3" t="s">
        <v>65</v>
      </c>
      <c r="F27" s="16">
        <v>16941</v>
      </c>
      <c r="H27" s="23">
        <v>17105</v>
      </c>
    </row>
    <row r="28" spans="2:8" ht="12.75">
      <c r="B28" s="3" t="s">
        <v>9</v>
      </c>
      <c r="F28" s="16">
        <v>202</v>
      </c>
      <c r="H28" s="23">
        <v>157</v>
      </c>
    </row>
    <row r="29" spans="6:8" ht="12.75">
      <c r="F29" s="17">
        <f>F26+F27+F28</f>
        <v>25553</v>
      </c>
      <c r="G29" s="25"/>
      <c r="H29" s="24">
        <f>H26+H27+H28</f>
        <v>25808</v>
      </c>
    </row>
    <row r="30" spans="6:8" ht="12.75">
      <c r="F30" s="13"/>
      <c r="H30" s="23"/>
    </row>
    <row r="31" spans="1:8" ht="12.75">
      <c r="A31" s="3" t="s">
        <v>66</v>
      </c>
      <c r="F31" s="16">
        <f>F24-F29</f>
        <v>-13878</v>
      </c>
      <c r="H31" s="23">
        <f>H24-H29</f>
        <v>-16801</v>
      </c>
    </row>
    <row r="32" spans="6:8" ht="12.75">
      <c r="F32" s="16"/>
      <c r="H32" s="23"/>
    </row>
    <row r="33" spans="6:8" ht="13.5" thickBot="1">
      <c r="F33" s="26">
        <f>F31+F18</f>
        <v>240782</v>
      </c>
      <c r="H33" s="26">
        <f>H31+H18</f>
        <v>239240</v>
      </c>
    </row>
    <row r="34" spans="6:8" ht="13.5" thickTop="1">
      <c r="F34" s="16"/>
      <c r="H34" s="23"/>
    </row>
    <row r="35" spans="6:8" ht="12.75">
      <c r="F35" s="16"/>
      <c r="H35" s="23"/>
    </row>
    <row r="36" spans="1:8" ht="12.75">
      <c r="A36" s="3" t="s">
        <v>67</v>
      </c>
      <c r="F36" s="16"/>
      <c r="H36" s="23"/>
    </row>
    <row r="37" spans="2:8" ht="12.75">
      <c r="B37" s="3" t="s">
        <v>68</v>
      </c>
      <c r="F37" s="16">
        <v>197002</v>
      </c>
      <c r="H37" s="23">
        <v>159906</v>
      </c>
    </row>
    <row r="38" spans="2:8" ht="12.75">
      <c r="B38" s="3" t="s">
        <v>69</v>
      </c>
      <c r="F38" s="27">
        <v>35987</v>
      </c>
      <c r="H38" s="27">
        <v>29487</v>
      </c>
    </row>
    <row r="39" spans="2:8" ht="12.75">
      <c r="B39" s="3" t="s">
        <v>70</v>
      </c>
      <c r="F39" s="16">
        <f>F37+F38</f>
        <v>232989</v>
      </c>
      <c r="H39" s="16">
        <f>H37+H38</f>
        <v>189393</v>
      </c>
    </row>
    <row r="40" spans="2:8" ht="12.75">
      <c r="B40" s="3" t="s">
        <v>71</v>
      </c>
      <c r="F40" s="16">
        <v>1631</v>
      </c>
      <c r="H40" s="23">
        <v>1539</v>
      </c>
    </row>
    <row r="41" spans="2:8" ht="12.75">
      <c r="B41" s="3" t="s">
        <v>23</v>
      </c>
      <c r="F41" s="16"/>
      <c r="H41" s="23"/>
    </row>
    <row r="42" spans="3:8" ht="12.75">
      <c r="C42" s="3" t="s">
        <v>72</v>
      </c>
      <c r="F42" s="16">
        <v>2754</v>
      </c>
      <c r="H42" s="23">
        <v>44871</v>
      </c>
    </row>
    <row r="43" spans="3:8" ht="12.75">
      <c r="C43" s="3" t="s">
        <v>73</v>
      </c>
      <c r="F43" s="16">
        <v>3408</v>
      </c>
      <c r="H43" s="23">
        <v>3437</v>
      </c>
    </row>
    <row r="44" spans="6:8" ht="13.5" thickBot="1">
      <c r="F44" s="28">
        <f>F39+F40+F41+F43+F42</f>
        <v>240782</v>
      </c>
      <c r="H44" s="28">
        <f>H39+H40+H41+H43+H42</f>
        <v>239240</v>
      </c>
    </row>
    <row r="45" spans="6:8" ht="13.5" thickTop="1">
      <c r="F45" s="16"/>
      <c r="H45" s="29"/>
    </row>
    <row r="46" spans="1:8" ht="12.75">
      <c r="A46" s="3" t="s">
        <v>266</v>
      </c>
      <c r="F46" s="20">
        <v>1.18</v>
      </c>
      <c r="G46" s="30"/>
      <c r="H46" s="20">
        <v>1.18</v>
      </c>
    </row>
    <row r="47" ht="12.75">
      <c r="H47" s="16"/>
    </row>
    <row r="48" spans="1:8" ht="12.75">
      <c r="A48" s="4" t="s">
        <v>74</v>
      </c>
      <c r="H48" s="16"/>
    </row>
    <row r="49" spans="1:8" ht="12.75">
      <c r="A49" s="4" t="s">
        <v>215</v>
      </c>
      <c r="H49" s="16"/>
    </row>
    <row r="50" ht="12.75">
      <c r="H50" s="16"/>
    </row>
    <row r="51" ht="12.75">
      <c r="H51" s="16"/>
    </row>
    <row r="52" ht="12.75">
      <c r="D52" s="4" t="s">
        <v>0</v>
      </c>
    </row>
    <row r="53" ht="12.75">
      <c r="D53" s="4" t="s">
        <v>19</v>
      </c>
    </row>
    <row r="54" ht="12.75">
      <c r="D54" s="4" t="s">
        <v>18</v>
      </c>
    </row>
    <row r="56" ht="12.75">
      <c r="A56" s="4" t="s">
        <v>75</v>
      </c>
    </row>
    <row r="57" ht="12.75">
      <c r="A57" s="4" t="s">
        <v>243</v>
      </c>
    </row>
    <row r="59" spans="5:9" ht="12.75">
      <c r="E59" s="15"/>
      <c r="F59" s="15" t="s">
        <v>76</v>
      </c>
      <c r="G59" s="15"/>
      <c r="H59" s="15"/>
      <c r="I59" s="15"/>
    </row>
    <row r="60" spans="5:9" ht="12.75">
      <c r="E60" s="15" t="s">
        <v>77</v>
      </c>
      <c r="F60" s="15" t="s">
        <v>78</v>
      </c>
      <c r="G60" s="15" t="s">
        <v>79</v>
      </c>
      <c r="H60" s="15" t="s">
        <v>80</v>
      </c>
      <c r="I60" s="15"/>
    </row>
    <row r="61" spans="5:9" ht="12.75">
      <c r="E61" s="15" t="s">
        <v>79</v>
      </c>
      <c r="F61" s="15" t="s">
        <v>81</v>
      </c>
      <c r="G61" s="15" t="s">
        <v>81</v>
      </c>
      <c r="H61" s="15" t="s">
        <v>82</v>
      </c>
      <c r="I61" s="15" t="s">
        <v>83</v>
      </c>
    </row>
    <row r="62" spans="5:9" ht="12.75">
      <c r="E62" s="31" t="s">
        <v>8</v>
      </c>
      <c r="F62" s="31" t="s">
        <v>8</v>
      </c>
      <c r="G62" s="31" t="s">
        <v>8</v>
      </c>
      <c r="H62" s="31" t="s">
        <v>8</v>
      </c>
      <c r="I62" s="31" t="s">
        <v>8</v>
      </c>
    </row>
    <row r="63" ht="12.75">
      <c r="A63" s="3" t="s">
        <v>255</v>
      </c>
    </row>
    <row r="64" ht="12.75">
      <c r="A64" s="32">
        <v>38717</v>
      </c>
    </row>
    <row r="65" spans="1:2" ht="12.75">
      <c r="A65" s="33"/>
      <c r="B65" s="33"/>
    </row>
    <row r="66" spans="5:9" ht="12.75">
      <c r="E66" s="16"/>
      <c r="F66" s="16"/>
      <c r="G66" s="16"/>
      <c r="H66" s="16"/>
      <c r="I66" s="16"/>
    </row>
    <row r="67" spans="1:9" ht="12.75">
      <c r="A67" s="3" t="s">
        <v>216</v>
      </c>
      <c r="E67" s="16">
        <v>159906</v>
      </c>
      <c r="F67" s="16">
        <v>2395</v>
      </c>
      <c r="G67" s="16">
        <v>534</v>
      </c>
      <c r="H67" s="16">
        <v>26558</v>
      </c>
      <c r="I67" s="16">
        <f>E67+F67+G67+H67</f>
        <v>189393</v>
      </c>
    </row>
    <row r="68" spans="5:9" ht="12.75">
      <c r="E68" s="16"/>
      <c r="F68" s="16"/>
      <c r="G68" s="16"/>
      <c r="H68" s="16"/>
      <c r="I68" s="16"/>
    </row>
    <row r="69" spans="5:8" ht="12.75">
      <c r="E69" s="16"/>
      <c r="F69" s="16"/>
      <c r="G69" s="16"/>
      <c r="H69" s="16"/>
    </row>
    <row r="70" spans="1:9" ht="12.75">
      <c r="A70" s="3" t="s">
        <v>192</v>
      </c>
      <c r="E70" s="16"/>
      <c r="F70" s="16"/>
      <c r="G70" s="16"/>
      <c r="H70" s="16">
        <v>8803</v>
      </c>
      <c r="I70" s="16">
        <v>8803</v>
      </c>
    </row>
    <row r="71" spans="5:9" ht="12.75">
      <c r="E71" s="16"/>
      <c r="F71" s="16"/>
      <c r="G71" s="16"/>
      <c r="H71" s="16"/>
      <c r="I71" s="16"/>
    </row>
    <row r="72" spans="1:9" ht="12.75">
      <c r="A72" s="3" t="s">
        <v>208</v>
      </c>
      <c r="E72" s="16">
        <v>37096</v>
      </c>
      <c r="F72" s="16"/>
      <c r="G72" s="16"/>
      <c r="H72" s="16"/>
      <c r="I72" s="16">
        <f>E72+F72+G72+H72</f>
        <v>37096</v>
      </c>
    </row>
    <row r="73" spans="5:9" ht="12.75">
      <c r="E73" s="16"/>
      <c r="F73" s="16"/>
      <c r="G73" s="16"/>
      <c r="H73" s="16"/>
      <c r="I73" s="16"/>
    </row>
    <row r="74" spans="1:9" ht="12.75">
      <c r="A74" s="3" t="s">
        <v>236</v>
      </c>
      <c r="E74" s="16"/>
      <c r="F74" s="16"/>
      <c r="G74" s="16"/>
      <c r="H74" s="16">
        <v>-2303</v>
      </c>
      <c r="I74" s="16">
        <v>-2303</v>
      </c>
    </row>
    <row r="75" spans="5:8" ht="12.75">
      <c r="E75" s="16"/>
      <c r="F75" s="16"/>
      <c r="G75" s="16"/>
      <c r="H75" s="16"/>
    </row>
    <row r="76" spans="1:9" ht="12.75">
      <c r="A76" s="3" t="s">
        <v>244</v>
      </c>
      <c r="E76" s="17">
        <f>SUM(E67:E75)</f>
        <v>197002</v>
      </c>
      <c r="F76" s="17">
        <f>SUM(F67:F75)</f>
        <v>2395</v>
      </c>
      <c r="G76" s="17">
        <f>SUM(G67:G75)</f>
        <v>534</v>
      </c>
      <c r="H76" s="17">
        <f>SUM(H67:H75)</f>
        <v>33058</v>
      </c>
      <c r="I76" s="17">
        <f>SUM(E76:H76)</f>
        <v>232989</v>
      </c>
    </row>
    <row r="77" spans="5:8" ht="12.75">
      <c r="E77" s="16"/>
      <c r="F77" s="16"/>
      <c r="G77" s="16"/>
      <c r="H77" s="16"/>
    </row>
    <row r="78" spans="3:7" ht="12.75">
      <c r="C78" s="16"/>
      <c r="D78" s="16"/>
      <c r="E78" s="16"/>
      <c r="F78" s="16"/>
      <c r="G78" s="16"/>
    </row>
    <row r="79" spans="1:7" ht="12.75">
      <c r="A79" s="4" t="s">
        <v>84</v>
      </c>
      <c r="C79" s="16"/>
      <c r="D79" s="16"/>
      <c r="E79" s="16"/>
      <c r="F79" s="16"/>
      <c r="G79" s="16"/>
    </row>
    <row r="80" spans="1:7" ht="12.75">
      <c r="A80" s="4" t="s">
        <v>217</v>
      </c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ht="12.75">
      <c r="D83" s="4" t="s">
        <v>0</v>
      </c>
    </row>
    <row r="84" ht="12.75">
      <c r="D84" s="4" t="s">
        <v>19</v>
      </c>
    </row>
    <row r="85" ht="12.75">
      <c r="D85" s="4" t="s">
        <v>18</v>
      </c>
    </row>
    <row r="87" ht="12.75">
      <c r="A87" s="4" t="s">
        <v>85</v>
      </c>
    </row>
    <row r="88" ht="12.75">
      <c r="A88" s="4" t="s">
        <v>243</v>
      </c>
    </row>
    <row r="90" spans="6:8" ht="12.75">
      <c r="F90" s="34">
        <v>2005</v>
      </c>
      <c r="G90" s="10"/>
      <c r="H90" s="34">
        <v>2004</v>
      </c>
    </row>
    <row r="91" spans="6:8" ht="12.75">
      <c r="F91" s="12" t="s">
        <v>245</v>
      </c>
      <c r="G91" s="10"/>
      <c r="H91" s="12" t="s">
        <v>245</v>
      </c>
    </row>
    <row r="92" spans="6:8" ht="12.75">
      <c r="F92" s="12" t="s">
        <v>86</v>
      </c>
      <c r="G92" s="10"/>
      <c r="H92" s="12" t="s">
        <v>86</v>
      </c>
    </row>
    <row r="93" spans="6:8" ht="12.75">
      <c r="F93" s="12" t="s">
        <v>241</v>
      </c>
      <c r="G93" s="10"/>
      <c r="H93" s="12" t="s">
        <v>212</v>
      </c>
    </row>
    <row r="94" spans="6:8" ht="12.75">
      <c r="F94" s="12" t="s">
        <v>8</v>
      </c>
      <c r="G94" s="10"/>
      <c r="H94" s="12" t="s">
        <v>8</v>
      </c>
    </row>
    <row r="96" spans="1:8" ht="12.75">
      <c r="A96" s="3" t="s">
        <v>87</v>
      </c>
      <c r="F96" s="16">
        <v>9202</v>
      </c>
      <c r="H96" s="16">
        <v>5774</v>
      </c>
    </row>
    <row r="97" spans="1:8" ht="12.75">
      <c r="A97" s="3" t="s">
        <v>88</v>
      </c>
      <c r="F97" s="16"/>
      <c r="H97" s="16"/>
    </row>
    <row r="98" spans="2:8" ht="12.75">
      <c r="B98" s="3" t="s">
        <v>186</v>
      </c>
      <c r="F98" s="16">
        <v>2293</v>
      </c>
      <c r="H98" s="16">
        <v>2726</v>
      </c>
    </row>
    <row r="99" spans="2:8" ht="12.75">
      <c r="B99" s="3" t="s">
        <v>263</v>
      </c>
      <c r="F99" s="16"/>
      <c r="H99" s="16"/>
    </row>
    <row r="100" spans="2:8" ht="12.75">
      <c r="B100" s="3" t="s">
        <v>264</v>
      </c>
      <c r="F100" s="16">
        <v>70</v>
      </c>
      <c r="H100" s="16">
        <v>145</v>
      </c>
    </row>
    <row r="101" spans="2:8" ht="12.75">
      <c r="B101" s="3" t="s">
        <v>234</v>
      </c>
      <c r="F101" s="16"/>
      <c r="H101" s="16"/>
    </row>
    <row r="102" spans="2:8" ht="12.75">
      <c r="B102" s="3" t="s">
        <v>235</v>
      </c>
      <c r="F102" s="16">
        <v>-9</v>
      </c>
      <c r="H102" s="16">
        <v>0</v>
      </c>
    </row>
    <row r="103" spans="2:8" ht="12.75">
      <c r="B103" s="3" t="s">
        <v>246</v>
      </c>
      <c r="F103" s="16">
        <v>1</v>
      </c>
      <c r="H103" s="16">
        <v>-1</v>
      </c>
    </row>
    <row r="104" spans="2:8" ht="12.75">
      <c r="B104" s="3" t="s">
        <v>237</v>
      </c>
      <c r="F104" s="16">
        <v>2</v>
      </c>
      <c r="H104" s="16">
        <v>2</v>
      </c>
    </row>
    <row r="105" spans="2:8" ht="12.75">
      <c r="B105" s="3" t="s">
        <v>247</v>
      </c>
      <c r="F105" s="16"/>
      <c r="H105" s="16"/>
    </row>
    <row r="106" spans="2:8" ht="12.75">
      <c r="B106" s="3" t="s">
        <v>248</v>
      </c>
      <c r="F106" s="16">
        <v>15</v>
      </c>
      <c r="H106" s="16">
        <v>58</v>
      </c>
    </row>
    <row r="107" spans="2:8" ht="12.75">
      <c r="B107" s="3" t="s">
        <v>89</v>
      </c>
      <c r="F107" s="27">
        <v>1699</v>
      </c>
      <c r="H107" s="27">
        <v>3477</v>
      </c>
    </row>
    <row r="108" spans="1:8" ht="12.75">
      <c r="A108" s="3" t="s">
        <v>90</v>
      </c>
      <c r="F108" s="16">
        <f>SUM(F96:F107)</f>
        <v>13273</v>
      </c>
      <c r="H108" s="16">
        <f>SUM(H96:H107)</f>
        <v>12181</v>
      </c>
    </row>
    <row r="109" spans="1:8" ht="12.75">
      <c r="A109" s="3" t="s">
        <v>91</v>
      </c>
      <c r="F109" s="16">
        <v>-1285</v>
      </c>
      <c r="H109" s="16">
        <v>411</v>
      </c>
    </row>
    <row r="110" spans="1:8" ht="12.75">
      <c r="A110" s="3" t="s">
        <v>92</v>
      </c>
      <c r="F110" s="16">
        <v>1655</v>
      </c>
      <c r="H110" s="27">
        <v>322</v>
      </c>
    </row>
    <row r="111" spans="1:8" ht="12.75">
      <c r="A111" s="3" t="s">
        <v>93</v>
      </c>
      <c r="F111" s="43">
        <f>F108+F109+F110</f>
        <v>13643</v>
      </c>
      <c r="H111" s="16">
        <f>SUM(H108:H110)</f>
        <v>12914</v>
      </c>
    </row>
    <row r="112" spans="1:8" ht="12.75">
      <c r="A112" s="3" t="s">
        <v>94</v>
      </c>
      <c r="F112" s="16">
        <v>-3320</v>
      </c>
      <c r="H112" s="16">
        <v>-3500</v>
      </c>
    </row>
    <row r="113" spans="1:8" ht="12.75">
      <c r="A113" s="3" t="s">
        <v>95</v>
      </c>
      <c r="F113" s="16">
        <v>-359</v>
      </c>
      <c r="H113" s="27">
        <v>-500</v>
      </c>
    </row>
    <row r="114" spans="1:8" ht="12.75">
      <c r="A114" s="3" t="s">
        <v>96</v>
      </c>
      <c r="F114" s="17">
        <f>F111+F112+F113</f>
        <v>9964</v>
      </c>
      <c r="H114" s="17">
        <f>SUM(H111:H113)</f>
        <v>8914</v>
      </c>
    </row>
    <row r="115" spans="6:8" ht="12.75">
      <c r="F115" s="16"/>
      <c r="H115" s="16"/>
    </row>
    <row r="116" spans="1:8" ht="12.75">
      <c r="A116" s="3" t="s">
        <v>97</v>
      </c>
      <c r="F116" s="16"/>
      <c r="H116" s="16"/>
    </row>
    <row r="117" spans="2:8" ht="12.75">
      <c r="B117" s="3" t="s">
        <v>267</v>
      </c>
      <c r="F117" s="16"/>
      <c r="H117" s="16"/>
    </row>
    <row r="118" spans="2:8" ht="12.75">
      <c r="B118" s="3" t="s">
        <v>262</v>
      </c>
      <c r="F118" s="16">
        <v>9</v>
      </c>
      <c r="H118" s="16">
        <v>0</v>
      </c>
    </row>
    <row r="119" spans="2:8" ht="12.75">
      <c r="B119" s="3" t="s">
        <v>98</v>
      </c>
      <c r="F119" s="27">
        <v>-910</v>
      </c>
      <c r="H119" s="27">
        <v>-2563</v>
      </c>
    </row>
    <row r="120" spans="6:8" ht="12.75">
      <c r="F120" s="17">
        <f>SUM(F117:F119)</f>
        <v>-901</v>
      </c>
      <c r="H120" s="17">
        <f>SUM(H117:H119)</f>
        <v>-2563</v>
      </c>
    </row>
    <row r="121" spans="6:8" ht="12.75">
      <c r="F121" s="13"/>
      <c r="H121" s="16"/>
    </row>
    <row r="122" spans="1:8" ht="12.75">
      <c r="A122" s="3" t="s">
        <v>99</v>
      </c>
      <c r="F122" s="16"/>
      <c r="H122" s="16"/>
    </row>
    <row r="123" spans="2:8" ht="12.75">
      <c r="B123" s="3" t="s">
        <v>229</v>
      </c>
      <c r="F123" s="16">
        <v>-2303</v>
      </c>
      <c r="H123" s="16">
        <v>-1151</v>
      </c>
    </row>
    <row r="124" spans="2:8" ht="12.75">
      <c r="B124" s="3" t="s">
        <v>249</v>
      </c>
      <c r="F124" s="16">
        <v>-120</v>
      </c>
      <c r="H124" s="16">
        <v>-135</v>
      </c>
    </row>
    <row r="125" spans="2:8" ht="12.75">
      <c r="B125" s="3" t="s">
        <v>100</v>
      </c>
      <c r="F125" s="16">
        <v>-93</v>
      </c>
      <c r="H125" s="16">
        <v>-117</v>
      </c>
    </row>
    <row r="126" spans="2:8" ht="12.75">
      <c r="B126" s="3" t="s">
        <v>256</v>
      </c>
      <c r="F126" s="16">
        <v>800</v>
      </c>
      <c r="H126" s="16">
        <v>-4300</v>
      </c>
    </row>
    <row r="127" spans="2:8" ht="12.75">
      <c r="B127" s="3" t="s">
        <v>226</v>
      </c>
      <c r="F127" s="16">
        <v>-5446</v>
      </c>
      <c r="H127" s="27">
        <v>-1697</v>
      </c>
    </row>
    <row r="128" spans="6:8" ht="12.75">
      <c r="F128" s="17">
        <f>SUM(F123:F127)</f>
        <v>-7162</v>
      </c>
      <c r="H128" s="17">
        <f>SUM(H123:H127)</f>
        <v>-7400</v>
      </c>
    </row>
    <row r="129" spans="6:8" ht="12.75">
      <c r="F129" s="16"/>
      <c r="H129" s="16"/>
    </row>
    <row r="130" spans="1:8" ht="12.75">
      <c r="A130" s="3" t="s">
        <v>101</v>
      </c>
      <c r="F130" s="16">
        <f>F114+F120+F128</f>
        <v>1901</v>
      </c>
      <c r="H130" s="16">
        <f>H114+H120+H128</f>
        <v>-1049</v>
      </c>
    </row>
    <row r="131" spans="6:8" ht="12.75">
      <c r="F131" s="16"/>
      <c r="H131" s="16"/>
    </row>
    <row r="132" spans="1:8" ht="12.75">
      <c r="A132" s="3" t="s">
        <v>102</v>
      </c>
      <c r="F132" s="16">
        <v>-7023</v>
      </c>
      <c r="H132" s="16">
        <v>-5974</v>
      </c>
    </row>
    <row r="133" spans="6:8" ht="12.75">
      <c r="F133" s="16"/>
      <c r="H133" s="27"/>
    </row>
    <row r="134" spans="1:8" ht="12.75">
      <c r="A134" s="3" t="s">
        <v>103</v>
      </c>
      <c r="F134" s="17">
        <f>SUM(F130:F132)</f>
        <v>-5122</v>
      </c>
      <c r="H134" s="17">
        <f>SUM(H130:H133)</f>
        <v>-7023</v>
      </c>
    </row>
    <row r="135" ht="12.75">
      <c r="F135" s="16"/>
    </row>
    <row r="136" ht="12.75">
      <c r="F136" s="16"/>
    </row>
    <row r="137" ht="12.75">
      <c r="A137" s="4" t="s">
        <v>104</v>
      </c>
    </row>
    <row r="138" ht="12.75">
      <c r="A138" s="4" t="s">
        <v>217</v>
      </c>
    </row>
  </sheetData>
  <printOptions horizontalCentered="1"/>
  <pageMargins left="1" right="0.75" top="1" bottom="1" header="0.5" footer="0.5"/>
  <pageSetup horizontalDpi="180" verticalDpi="180" orientation="portrait" scale="91" r:id="rId1"/>
  <rowBreaks count="2" manualBreakCount="2">
    <brk id="50" max="8" man="1"/>
    <brk id="8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tabSelected="1" workbookViewId="0" topLeftCell="A95">
      <selection activeCell="A106" sqref="A106"/>
    </sheetView>
  </sheetViews>
  <sheetFormatPr defaultColWidth="9.140625" defaultRowHeight="12.75"/>
  <cols>
    <col min="1" max="1" width="9.421875" style="3" customWidth="1"/>
    <col min="2" max="2" width="9.28125" style="3" bestFit="1" customWidth="1"/>
    <col min="3" max="3" width="9.140625" style="3" customWidth="1"/>
    <col min="4" max="4" width="9.8515625" style="3" customWidth="1"/>
    <col min="5" max="5" width="11.421875" style="3" customWidth="1"/>
    <col min="6" max="6" width="12.7109375" style="3" customWidth="1"/>
    <col min="7" max="7" width="12.28125" style="3" customWidth="1"/>
    <col min="8" max="8" width="11.7109375" style="3" customWidth="1"/>
    <col min="9" max="9" width="18.28125" style="3" customWidth="1"/>
    <col min="10" max="10" width="11.28125" style="3" customWidth="1"/>
    <col min="11" max="16384" width="9.140625" style="3" customWidth="1"/>
  </cols>
  <sheetData>
    <row r="1" ht="12.75">
      <c r="A1" s="2" t="s">
        <v>105</v>
      </c>
    </row>
    <row r="2" ht="12.75">
      <c r="A2" s="2"/>
    </row>
    <row r="3" spans="1:2" ht="12.75">
      <c r="A3" s="1" t="s">
        <v>106</v>
      </c>
      <c r="B3" s="4" t="s">
        <v>107</v>
      </c>
    </row>
    <row r="4" spans="1:2" ht="12.75">
      <c r="A4" s="1"/>
      <c r="B4" s="4"/>
    </row>
    <row r="5" spans="1:2" ht="12.75">
      <c r="A5" s="1"/>
      <c r="B5" s="3" t="s">
        <v>108</v>
      </c>
    </row>
    <row r="6" spans="1:2" ht="12.75">
      <c r="A6" s="1"/>
      <c r="B6" s="3" t="s">
        <v>109</v>
      </c>
    </row>
    <row r="7" spans="1:2" ht="12.75">
      <c r="A7" s="1"/>
      <c r="B7" s="3" t="s">
        <v>213</v>
      </c>
    </row>
    <row r="8" spans="1:2" ht="12.75">
      <c r="A8" s="1"/>
      <c r="B8" s="3" t="s">
        <v>209</v>
      </c>
    </row>
    <row r="9" spans="1:2" ht="12.75">
      <c r="A9" s="1"/>
      <c r="B9" s="3" t="s">
        <v>218</v>
      </c>
    </row>
    <row r="10" ht="12.75">
      <c r="A10" s="1"/>
    </row>
    <row r="11" spans="1:2" ht="12.75">
      <c r="A11" s="1"/>
      <c r="B11" s="3" t="s">
        <v>110</v>
      </c>
    </row>
    <row r="12" spans="1:2" ht="12.75">
      <c r="A12" s="1"/>
      <c r="B12" s="3" t="s">
        <v>219</v>
      </c>
    </row>
    <row r="13" ht="12.75">
      <c r="A13" s="1"/>
    </row>
    <row r="14" spans="1:2" ht="12.75">
      <c r="A14" s="1" t="s">
        <v>111</v>
      </c>
      <c r="B14" s="4" t="s">
        <v>112</v>
      </c>
    </row>
    <row r="15" spans="1:2" ht="12.75">
      <c r="A15" s="1"/>
      <c r="B15" s="4"/>
    </row>
    <row r="16" spans="1:2" ht="12.75">
      <c r="A16" s="1"/>
      <c r="B16" s="3" t="s">
        <v>113</v>
      </c>
    </row>
    <row r="17" spans="1:2" ht="12.75">
      <c r="A17" s="1"/>
      <c r="B17" s="3" t="s">
        <v>220</v>
      </c>
    </row>
    <row r="18" ht="12.75">
      <c r="A18" s="1"/>
    </row>
    <row r="19" spans="1:2" ht="12.75">
      <c r="A19" s="1" t="s">
        <v>114</v>
      </c>
      <c r="B19" s="4" t="s">
        <v>115</v>
      </c>
    </row>
    <row r="20" ht="12.75">
      <c r="A20" s="1"/>
    </row>
    <row r="21" spans="1:2" ht="12.75">
      <c r="A21" s="1"/>
      <c r="B21" s="3" t="s">
        <v>40</v>
      </c>
    </row>
    <row r="22" ht="12.75">
      <c r="A22" s="1"/>
    </row>
    <row r="23" spans="1:2" ht="12.75">
      <c r="A23" s="1" t="s">
        <v>116</v>
      </c>
      <c r="B23" s="4" t="s">
        <v>117</v>
      </c>
    </row>
    <row r="24" spans="1:2" ht="12.75">
      <c r="A24" s="1"/>
      <c r="B24" s="4"/>
    </row>
    <row r="25" spans="1:2" ht="12.75">
      <c r="A25" s="5"/>
      <c r="B25" s="3" t="s">
        <v>118</v>
      </c>
    </row>
    <row r="26" spans="1:2" ht="12.75">
      <c r="A26" s="1"/>
      <c r="B26" s="3" t="s">
        <v>119</v>
      </c>
    </row>
    <row r="27" ht="12.75">
      <c r="A27" s="1"/>
    </row>
    <row r="28" spans="1:2" ht="12.75">
      <c r="A28" s="1" t="s">
        <v>120</v>
      </c>
      <c r="B28" s="4" t="s">
        <v>121</v>
      </c>
    </row>
    <row r="29" ht="12.75">
      <c r="A29" s="1"/>
    </row>
    <row r="30" spans="1:2" ht="12.75">
      <c r="A30" s="1"/>
      <c r="B30" s="3" t="s">
        <v>122</v>
      </c>
    </row>
    <row r="31" spans="1:2" ht="12.75">
      <c r="A31" s="1"/>
      <c r="B31" s="3" t="s">
        <v>123</v>
      </c>
    </row>
    <row r="32" spans="1:2" ht="12.75">
      <c r="A32" s="1"/>
      <c r="B32" s="3" t="s">
        <v>124</v>
      </c>
    </row>
    <row r="33" ht="12.75">
      <c r="A33" s="1"/>
    </row>
    <row r="34" spans="1:2" ht="12.75">
      <c r="A34" s="1" t="s">
        <v>125</v>
      </c>
      <c r="B34" s="4" t="s">
        <v>126</v>
      </c>
    </row>
    <row r="35" ht="12.75">
      <c r="A35" s="1"/>
    </row>
    <row r="36" spans="1:2" ht="12.75">
      <c r="A36" s="1"/>
      <c r="B36" s="3" t="s">
        <v>127</v>
      </c>
    </row>
    <row r="37" spans="1:2" ht="12.75">
      <c r="A37" s="1"/>
      <c r="B37" s="3" t="s">
        <v>128</v>
      </c>
    </row>
    <row r="38" spans="1:2" ht="12.75">
      <c r="A38" s="1"/>
      <c r="B38" s="3" t="s">
        <v>250</v>
      </c>
    </row>
    <row r="39" ht="12.75">
      <c r="A39" s="1"/>
    </row>
    <row r="40" spans="1:7" ht="12.75">
      <c r="A40" s="1"/>
      <c r="B40" s="3" t="s">
        <v>37</v>
      </c>
      <c r="E40" s="6"/>
      <c r="G40" s="7"/>
    </row>
    <row r="41" spans="1:7" ht="12.75">
      <c r="A41" s="1"/>
      <c r="B41" s="3" t="s">
        <v>129</v>
      </c>
      <c r="E41" s="6"/>
      <c r="G41" s="7"/>
    </row>
    <row r="42" spans="1:7" ht="12.75">
      <c r="A42" s="1"/>
      <c r="B42" s="3" t="s">
        <v>130</v>
      </c>
      <c r="E42" s="6"/>
      <c r="G42" s="7"/>
    </row>
    <row r="43" spans="1:7" ht="12.75">
      <c r="A43" s="1"/>
      <c r="B43" s="3" t="s">
        <v>131</v>
      </c>
      <c r="E43" s="6"/>
      <c r="G43" s="7"/>
    </row>
    <row r="44" spans="1:7" ht="12.75">
      <c r="A44" s="1"/>
      <c r="B44" s="3" t="s">
        <v>132</v>
      </c>
      <c r="E44" s="6"/>
      <c r="G44" s="7"/>
    </row>
    <row r="45" spans="1:7" ht="12.75">
      <c r="A45" s="1"/>
      <c r="E45" s="6"/>
      <c r="G45" s="7"/>
    </row>
    <row r="46" spans="1:7" ht="12.75">
      <c r="A46" s="1"/>
      <c r="C46" s="4" t="s">
        <v>32</v>
      </c>
      <c r="E46" s="8"/>
      <c r="F46" s="5" t="s">
        <v>33</v>
      </c>
      <c r="G46" s="7"/>
    </row>
    <row r="47" spans="1:7" ht="12.75">
      <c r="A47" s="1"/>
      <c r="E47" s="6"/>
      <c r="G47" s="7"/>
    </row>
    <row r="48" spans="1:7" ht="12.75">
      <c r="A48" s="1"/>
      <c r="C48" s="3" t="s">
        <v>34</v>
      </c>
      <c r="E48" s="6"/>
      <c r="F48" s="9">
        <v>1</v>
      </c>
      <c r="G48" s="7"/>
    </row>
    <row r="49" spans="1:7" ht="12.75">
      <c r="A49" s="1"/>
      <c r="C49" s="3" t="s">
        <v>36</v>
      </c>
      <c r="E49" s="6"/>
      <c r="F49" s="9">
        <v>1.2</v>
      </c>
      <c r="G49" s="7"/>
    </row>
    <row r="50" spans="3:7" ht="12.75">
      <c r="C50" s="3" t="s">
        <v>35</v>
      </c>
      <c r="E50" s="6"/>
      <c r="F50" s="9">
        <v>1.35</v>
      </c>
      <c r="G50" s="7"/>
    </row>
    <row r="52" ht="12.75">
      <c r="B52" s="3" t="s">
        <v>251</v>
      </c>
    </row>
    <row r="53" ht="12.75">
      <c r="B53" s="3" t="s">
        <v>227</v>
      </c>
    </row>
    <row r="54" ht="12.75">
      <c r="B54" s="10" t="s">
        <v>228</v>
      </c>
    </row>
    <row r="55" ht="12.75">
      <c r="B55" s="4"/>
    </row>
    <row r="56" spans="1:2" ht="12.75">
      <c r="A56" s="1" t="s">
        <v>133</v>
      </c>
      <c r="B56" s="4" t="s">
        <v>134</v>
      </c>
    </row>
    <row r="57" spans="1:8" ht="12.75">
      <c r="A57" s="1"/>
      <c r="B57" s="4"/>
      <c r="G57" s="4">
        <v>2004</v>
      </c>
      <c r="H57" s="4">
        <v>2003</v>
      </c>
    </row>
    <row r="58" spans="1:8" ht="12.75">
      <c r="A58" s="1"/>
      <c r="B58" s="4"/>
      <c r="G58" s="5" t="s">
        <v>8</v>
      </c>
      <c r="H58" s="5" t="s">
        <v>8</v>
      </c>
    </row>
    <row r="59" spans="1:2" ht="12.75">
      <c r="A59" s="1"/>
      <c r="B59" s="4"/>
    </row>
    <row r="60" spans="1:2" ht="12.75">
      <c r="A60" s="1"/>
      <c r="B60" s="4"/>
    </row>
    <row r="61" spans="1:2" ht="12.75">
      <c r="A61" s="1"/>
      <c r="B61" s="10" t="s">
        <v>230</v>
      </c>
    </row>
    <row r="62" spans="1:3" ht="12.75">
      <c r="A62" s="1"/>
      <c r="B62" s="4"/>
      <c r="C62" s="3" t="s">
        <v>231</v>
      </c>
    </row>
    <row r="63" spans="1:8" ht="12.75">
      <c r="A63" s="1"/>
      <c r="B63" s="4"/>
      <c r="C63" s="3" t="s">
        <v>232</v>
      </c>
      <c r="G63" s="42">
        <v>2303</v>
      </c>
      <c r="H63" s="42">
        <v>1151</v>
      </c>
    </row>
    <row r="64" spans="1:2" ht="12.75">
      <c r="A64" s="1"/>
      <c r="B64" s="4"/>
    </row>
    <row r="65" spans="1:2" ht="12.75">
      <c r="A65" s="1" t="s">
        <v>135</v>
      </c>
      <c r="B65" s="4" t="s">
        <v>136</v>
      </c>
    </row>
    <row r="66" spans="1:2" ht="12.75">
      <c r="A66" s="1"/>
      <c r="B66" s="4"/>
    </row>
    <row r="67" spans="1:2" ht="12.75">
      <c r="A67" s="1"/>
      <c r="B67" s="3" t="s">
        <v>211</v>
      </c>
    </row>
    <row r="68" spans="1:2" ht="12.75">
      <c r="A68" s="1"/>
      <c r="B68" s="10" t="s">
        <v>137</v>
      </c>
    </row>
    <row r="69" ht="12.75">
      <c r="A69" s="1"/>
    </row>
    <row r="70" spans="1:2" ht="12.75">
      <c r="A70" s="1" t="s">
        <v>138</v>
      </c>
      <c r="B70" s="4" t="s">
        <v>139</v>
      </c>
    </row>
    <row r="71" ht="12.75">
      <c r="A71" s="1"/>
    </row>
    <row r="72" spans="1:2" ht="12.75">
      <c r="A72" s="1"/>
      <c r="B72" s="3" t="s">
        <v>188</v>
      </c>
    </row>
    <row r="73" ht="12.75">
      <c r="B73" s="3" t="s">
        <v>189</v>
      </c>
    </row>
    <row r="74" ht="12.75">
      <c r="B74" s="3" t="s">
        <v>221</v>
      </c>
    </row>
    <row r="76" spans="1:2" ht="12.75">
      <c r="A76" s="1" t="s">
        <v>140</v>
      </c>
      <c r="B76" s="4" t="s">
        <v>141</v>
      </c>
    </row>
    <row r="77" ht="12.75">
      <c r="A77" s="1"/>
    </row>
    <row r="78" spans="1:2" ht="12.75">
      <c r="A78" s="1"/>
      <c r="B78" s="3" t="s">
        <v>142</v>
      </c>
    </row>
    <row r="79" spans="1:2" ht="12.75">
      <c r="A79" s="1"/>
      <c r="B79" s="3" t="s">
        <v>222</v>
      </c>
    </row>
    <row r="80" ht="12.75">
      <c r="A80" s="1"/>
    </row>
    <row r="81" spans="1:2" ht="12.75">
      <c r="A81" s="1" t="s">
        <v>143</v>
      </c>
      <c r="B81" s="4" t="s">
        <v>144</v>
      </c>
    </row>
    <row r="82" ht="12.75">
      <c r="A82" s="1"/>
    </row>
    <row r="83" spans="1:2" ht="12.75">
      <c r="A83" s="1"/>
      <c r="B83" s="3" t="s">
        <v>39</v>
      </c>
    </row>
    <row r="84" ht="12.75">
      <c r="A84" s="1"/>
    </row>
    <row r="85" spans="1:2" ht="12" customHeight="1">
      <c r="A85" s="1" t="s">
        <v>145</v>
      </c>
      <c r="B85" s="4" t="s">
        <v>146</v>
      </c>
    </row>
    <row r="86" ht="12.75">
      <c r="A86" s="1"/>
    </row>
    <row r="87" spans="1:6" ht="12.75">
      <c r="A87" s="1"/>
      <c r="F87" s="11" t="s">
        <v>15</v>
      </c>
    </row>
    <row r="88" spans="1:6" ht="12.75">
      <c r="A88" s="1"/>
      <c r="F88" s="11" t="s">
        <v>16</v>
      </c>
    </row>
    <row r="89" ht="12.75">
      <c r="F89" s="11" t="s">
        <v>7</v>
      </c>
    </row>
    <row r="90" ht="12.75">
      <c r="F90" s="11" t="s">
        <v>4</v>
      </c>
    </row>
    <row r="91" ht="12.75">
      <c r="F91" s="11" t="s">
        <v>241</v>
      </c>
    </row>
    <row r="92" ht="12.75">
      <c r="F92" s="12" t="s">
        <v>8</v>
      </c>
    </row>
    <row r="93" ht="12.75">
      <c r="C93" s="3" t="s">
        <v>28</v>
      </c>
    </row>
    <row r="94" ht="12.75">
      <c r="C94" s="3" t="s">
        <v>29</v>
      </c>
    </row>
    <row r="95" ht="12.75">
      <c r="C95" s="3" t="s">
        <v>30</v>
      </c>
    </row>
    <row r="96" spans="3:6" ht="12.75">
      <c r="C96" s="3" t="s">
        <v>147</v>
      </c>
      <c r="F96" s="6"/>
    </row>
    <row r="97" ht="12.75">
      <c r="F97" s="6"/>
    </row>
    <row r="98" spans="3:6" ht="12.75">
      <c r="C98" s="3" t="s">
        <v>233</v>
      </c>
      <c r="F98" s="6">
        <v>24015</v>
      </c>
    </row>
    <row r="99" spans="3:6" ht="12.75">
      <c r="C99" s="3" t="s">
        <v>46</v>
      </c>
      <c r="F99" s="13">
        <v>-945</v>
      </c>
    </row>
    <row r="100" spans="3:6" ht="12.75">
      <c r="C100" s="3" t="s">
        <v>268</v>
      </c>
      <c r="F100" s="13">
        <v>1500</v>
      </c>
    </row>
    <row r="101" spans="3:6" ht="12.75">
      <c r="C101" s="3" t="s">
        <v>269</v>
      </c>
      <c r="F101" s="13">
        <v>-1100</v>
      </c>
    </row>
    <row r="102" spans="3:7" ht="12.75">
      <c r="C102" s="3" t="s">
        <v>252</v>
      </c>
      <c r="F102" s="14">
        <f>SUM(F98:F101)</f>
        <v>23470</v>
      </c>
      <c r="G102" s="18"/>
    </row>
    <row r="104" spans="1:2" ht="12.75">
      <c r="A104" s="1" t="s">
        <v>148</v>
      </c>
      <c r="B104" s="4" t="s">
        <v>149</v>
      </c>
    </row>
    <row r="106" ht="12.75">
      <c r="B106" s="3" t="s">
        <v>150</v>
      </c>
    </row>
    <row r="108" spans="1:8" ht="12.75">
      <c r="A108" s="4" t="s">
        <v>210</v>
      </c>
      <c r="B108" s="4"/>
      <c r="F108" s="6"/>
      <c r="G108" s="9"/>
      <c r="H108" s="7"/>
    </row>
    <row r="109" spans="6:8" ht="12.75">
      <c r="F109" s="6"/>
      <c r="H109" s="7"/>
    </row>
    <row r="110" spans="1:2" ht="12.75">
      <c r="A110" s="1" t="s">
        <v>151</v>
      </c>
      <c r="B110" s="4" t="s">
        <v>152</v>
      </c>
    </row>
    <row r="111" ht="12.75">
      <c r="B111" s="4"/>
    </row>
    <row r="112" spans="2:8" ht="12.75">
      <c r="B112" s="10" t="s">
        <v>257</v>
      </c>
      <c r="H112" s="7"/>
    </row>
    <row r="113" spans="2:8" ht="12.75">
      <c r="B113" s="10" t="s">
        <v>258</v>
      </c>
      <c r="H113" s="7"/>
    </row>
    <row r="114" spans="2:8" ht="12.75">
      <c r="B114" s="10"/>
      <c r="H114" s="7"/>
    </row>
    <row r="115" spans="2:8" ht="12.75">
      <c r="B115" s="3" t="s">
        <v>225</v>
      </c>
      <c r="H115" s="7"/>
    </row>
    <row r="116" ht="12.75">
      <c r="B116" s="3" t="s">
        <v>153</v>
      </c>
    </row>
    <row r="117" ht="12.75">
      <c r="B117" s="4"/>
    </row>
    <row r="118" spans="1:2" ht="12.75">
      <c r="A118" s="1" t="s">
        <v>154</v>
      </c>
      <c r="B118" s="4" t="s">
        <v>155</v>
      </c>
    </row>
    <row r="120" spans="2:8" ht="12.75">
      <c r="B120" s="3" t="s">
        <v>239</v>
      </c>
      <c r="H120" s="7"/>
    </row>
    <row r="121" spans="2:8" ht="12.75">
      <c r="B121" s="3" t="s">
        <v>238</v>
      </c>
      <c r="H121" s="7"/>
    </row>
    <row r="123" spans="1:2" ht="12.75">
      <c r="A123" s="1" t="s">
        <v>156</v>
      </c>
      <c r="B123" s="4" t="s">
        <v>24</v>
      </c>
    </row>
    <row r="125" ht="12.75">
      <c r="B125" s="3" t="s">
        <v>190</v>
      </c>
    </row>
    <row r="127" spans="1:2" ht="12.75">
      <c r="A127" s="1" t="s">
        <v>157</v>
      </c>
      <c r="B127" s="4" t="s">
        <v>158</v>
      </c>
    </row>
    <row r="129" ht="12.75">
      <c r="B129" s="3" t="s">
        <v>159</v>
      </c>
    </row>
    <row r="130" ht="12.75">
      <c r="A130" s="1"/>
    </row>
    <row r="131" spans="1:2" ht="12.75">
      <c r="A131" s="1" t="s">
        <v>160</v>
      </c>
      <c r="B131" s="4" t="s">
        <v>9</v>
      </c>
    </row>
    <row r="132" spans="1:2" ht="12.75">
      <c r="A132" s="1"/>
      <c r="B132" s="4"/>
    </row>
    <row r="133" spans="1:2" ht="12.75">
      <c r="A133" s="1"/>
      <c r="B133" s="3" t="s">
        <v>42</v>
      </c>
    </row>
    <row r="134" spans="1:8" ht="12.75">
      <c r="A134" s="1"/>
      <c r="F134" s="3" t="s">
        <v>161</v>
      </c>
      <c r="H134" s="3" t="s">
        <v>162</v>
      </c>
    </row>
    <row r="135" spans="1:9" ht="12.75">
      <c r="A135" s="1"/>
      <c r="F135" s="15" t="s">
        <v>7</v>
      </c>
      <c r="G135" s="15" t="s">
        <v>17</v>
      </c>
      <c r="H135" s="15" t="s">
        <v>7</v>
      </c>
      <c r="I135" s="15" t="s">
        <v>17</v>
      </c>
    </row>
    <row r="136" spans="1:9" ht="12.75">
      <c r="A136" s="1"/>
      <c r="F136" s="15" t="s">
        <v>27</v>
      </c>
      <c r="G136" s="15" t="s">
        <v>27</v>
      </c>
      <c r="H136" s="15" t="s">
        <v>27</v>
      </c>
      <c r="I136" s="15" t="s">
        <v>27</v>
      </c>
    </row>
    <row r="137" spans="1:9" ht="12.75">
      <c r="A137" s="1"/>
      <c r="D137" s="15"/>
      <c r="F137" s="15" t="s">
        <v>4</v>
      </c>
      <c r="G137" s="15" t="s">
        <v>4</v>
      </c>
      <c r="H137" s="15" t="s">
        <v>4</v>
      </c>
      <c r="I137" s="15" t="s">
        <v>4</v>
      </c>
    </row>
    <row r="138" spans="1:9" ht="12.75">
      <c r="A138" s="1"/>
      <c r="D138" s="15"/>
      <c r="F138" s="15" t="s">
        <v>241</v>
      </c>
      <c r="G138" s="15" t="s">
        <v>212</v>
      </c>
      <c r="H138" s="15" t="s">
        <v>241</v>
      </c>
      <c r="I138" s="15" t="s">
        <v>212</v>
      </c>
    </row>
    <row r="139" spans="1:9" ht="12.75">
      <c r="A139" s="1"/>
      <c r="D139" s="15"/>
      <c r="F139" s="12" t="s">
        <v>8</v>
      </c>
      <c r="G139" s="15" t="s">
        <v>8</v>
      </c>
      <c r="H139" s="12" t="s">
        <v>8</v>
      </c>
      <c r="I139" s="15" t="s">
        <v>8</v>
      </c>
    </row>
    <row r="140" spans="1:9" ht="12.75">
      <c r="A140" s="1"/>
      <c r="B140" s="3" t="s">
        <v>43</v>
      </c>
      <c r="F140" s="44">
        <v>105</v>
      </c>
      <c r="G140" s="16">
        <v>-62</v>
      </c>
      <c r="H140" s="3">
        <v>429</v>
      </c>
      <c r="I140" s="3">
        <v>257</v>
      </c>
    </row>
    <row r="141" spans="1:9" ht="12.75">
      <c r="A141" s="1"/>
      <c r="B141" s="3" t="s">
        <v>187</v>
      </c>
      <c r="F141" s="16">
        <v>-29</v>
      </c>
      <c r="G141" s="16">
        <v>12</v>
      </c>
      <c r="H141" s="16">
        <v>-29</v>
      </c>
      <c r="I141" s="16">
        <v>12</v>
      </c>
    </row>
    <row r="142" spans="1:9" ht="12.75">
      <c r="A142" s="1"/>
      <c r="B142" s="3" t="s">
        <v>163</v>
      </c>
      <c r="F142" s="16">
        <v>-164</v>
      </c>
      <c r="G142" s="16">
        <v>-27</v>
      </c>
      <c r="H142" s="16">
        <v>-213</v>
      </c>
      <c r="I142" s="16">
        <v>-54</v>
      </c>
    </row>
    <row r="143" spans="1:9" ht="12.75">
      <c r="A143" s="1"/>
      <c r="F143" s="17">
        <f>F140+F141+F142</f>
        <v>-88</v>
      </c>
      <c r="G143" s="17">
        <f>G140+G141+G142</f>
        <v>-77</v>
      </c>
      <c r="H143" s="17">
        <f>H140+H141+H142</f>
        <v>187</v>
      </c>
      <c r="I143" s="17">
        <f>I140+I141+I142</f>
        <v>215</v>
      </c>
    </row>
    <row r="144" spans="1:9" ht="12.75">
      <c r="A144" s="1"/>
      <c r="F144" s="7"/>
      <c r="G144" s="7"/>
      <c r="H144" s="7"/>
      <c r="I144" s="7"/>
    </row>
    <row r="145" spans="1:9" ht="12.75">
      <c r="A145" s="1"/>
      <c r="B145" s="3" t="s">
        <v>164</v>
      </c>
      <c r="F145" s="7"/>
      <c r="G145" s="7"/>
      <c r="H145" s="7"/>
      <c r="I145" s="7"/>
    </row>
    <row r="146" spans="2:9" ht="12.75">
      <c r="B146" s="3" t="s">
        <v>165</v>
      </c>
      <c r="F146" s="7"/>
      <c r="G146" s="7"/>
      <c r="H146" s="7"/>
      <c r="I146" s="7"/>
    </row>
    <row r="147" spans="2:9" ht="12.75">
      <c r="B147" s="3" t="s">
        <v>166</v>
      </c>
      <c r="F147" s="7"/>
      <c r="G147" s="7"/>
      <c r="H147" s="7"/>
      <c r="I147" s="7"/>
    </row>
    <row r="148" spans="6:9" ht="12.75">
      <c r="F148" s="7"/>
      <c r="G148" s="7"/>
      <c r="H148" s="7"/>
      <c r="I148" s="7"/>
    </row>
    <row r="149" spans="1:2" ht="12.75">
      <c r="A149" s="1" t="s">
        <v>167</v>
      </c>
      <c r="B149" s="4" t="s">
        <v>168</v>
      </c>
    </row>
    <row r="151" ht="12.75">
      <c r="B151" s="3" t="s">
        <v>169</v>
      </c>
    </row>
    <row r="152" ht="12.75">
      <c r="B152" s="3" t="s">
        <v>170</v>
      </c>
    </row>
    <row r="154" spans="1:2" ht="12.75">
      <c r="A154" s="1" t="s">
        <v>171</v>
      </c>
      <c r="B154" s="4" t="s">
        <v>172</v>
      </c>
    </row>
    <row r="155" ht="12.75">
      <c r="B155" s="4"/>
    </row>
    <row r="156" ht="12.75">
      <c r="B156" s="3" t="s">
        <v>173</v>
      </c>
    </row>
    <row r="158" spans="1:2" ht="12.75">
      <c r="A158" s="1" t="s">
        <v>174</v>
      </c>
      <c r="B158" s="4" t="s">
        <v>175</v>
      </c>
    </row>
    <row r="160" ht="12.75">
      <c r="B160" s="3" t="s">
        <v>176</v>
      </c>
    </row>
    <row r="162" spans="1:2" ht="12.75">
      <c r="A162" s="1" t="s">
        <v>177</v>
      </c>
      <c r="B162" s="4" t="s">
        <v>178</v>
      </c>
    </row>
    <row r="164" spans="6:8" ht="12.75">
      <c r="F164" s="11" t="s">
        <v>15</v>
      </c>
      <c r="G164" s="11" t="s">
        <v>15</v>
      </c>
      <c r="H164" s="11"/>
    </row>
    <row r="165" spans="6:8" ht="12.75">
      <c r="F165" s="11" t="s">
        <v>16</v>
      </c>
      <c r="G165" s="11" t="s">
        <v>17</v>
      </c>
      <c r="H165" s="11"/>
    </row>
    <row r="166" spans="6:8" ht="12.75">
      <c r="F166" s="11" t="s">
        <v>7</v>
      </c>
      <c r="G166" s="11" t="s">
        <v>184</v>
      </c>
      <c r="H166" s="11"/>
    </row>
    <row r="167" spans="6:8" ht="12.75">
      <c r="F167" s="11" t="s">
        <v>4</v>
      </c>
      <c r="G167" s="11" t="s">
        <v>38</v>
      </c>
      <c r="H167" s="11"/>
    </row>
    <row r="168" spans="6:8" ht="12.75">
      <c r="F168" s="11" t="s">
        <v>241</v>
      </c>
      <c r="G168" s="11" t="s">
        <v>212</v>
      </c>
      <c r="H168" s="11"/>
    </row>
    <row r="169" spans="6:8" ht="12.75">
      <c r="F169" s="12" t="s">
        <v>8</v>
      </c>
      <c r="G169" s="12" t="s">
        <v>8</v>
      </c>
      <c r="H169" s="11"/>
    </row>
    <row r="170" ht="12.75">
      <c r="B170" s="4" t="s">
        <v>14</v>
      </c>
    </row>
    <row r="171" spans="3:7" ht="12.75">
      <c r="C171" s="3" t="s">
        <v>20</v>
      </c>
      <c r="F171" s="18">
        <v>9502</v>
      </c>
      <c r="G171" s="18">
        <v>9948</v>
      </c>
    </row>
    <row r="172" spans="3:7" ht="12.75">
      <c r="C172" s="3" t="s">
        <v>21</v>
      </c>
      <c r="F172" s="18">
        <v>300</v>
      </c>
      <c r="G172" s="18">
        <v>700</v>
      </c>
    </row>
    <row r="173" spans="3:7" ht="12.75">
      <c r="C173" s="3" t="s">
        <v>179</v>
      </c>
      <c r="F173" s="18">
        <v>2200</v>
      </c>
      <c r="G173" s="18">
        <v>1000</v>
      </c>
    </row>
    <row r="174" spans="3:7" ht="12.75">
      <c r="C174" s="3" t="s">
        <v>22</v>
      </c>
      <c r="F174" s="18">
        <v>4848</v>
      </c>
      <c r="G174" s="18">
        <v>5364</v>
      </c>
    </row>
    <row r="175" spans="3:8" ht="12.75">
      <c r="C175" s="3" t="s">
        <v>26</v>
      </c>
      <c r="F175" s="19">
        <v>91</v>
      </c>
      <c r="G175" s="19">
        <v>93</v>
      </c>
      <c r="H175" s="7"/>
    </row>
    <row r="176" spans="6:7" ht="12.75">
      <c r="F176" s="18">
        <f>F171+F173+F175+F172+F174</f>
        <v>16941</v>
      </c>
      <c r="G176" s="18">
        <f>G171+G173+G175+G172+G174</f>
        <v>17105</v>
      </c>
    </row>
    <row r="177" spans="2:7" ht="12.75">
      <c r="B177" s="4" t="s">
        <v>23</v>
      </c>
      <c r="F177" s="18"/>
      <c r="G177" s="18"/>
    </row>
    <row r="178" spans="2:7" ht="12.75">
      <c r="B178" s="11"/>
      <c r="C178" s="3" t="s">
        <v>31</v>
      </c>
      <c r="F178" s="18">
        <v>0</v>
      </c>
      <c r="G178" s="18">
        <v>37096</v>
      </c>
    </row>
    <row r="179" spans="2:7" ht="12.75">
      <c r="B179" s="4"/>
      <c r="C179" s="3" t="s">
        <v>26</v>
      </c>
      <c r="F179" s="18">
        <v>14</v>
      </c>
      <c r="G179" s="18">
        <v>105</v>
      </c>
    </row>
    <row r="180" spans="3:8" ht="12.75">
      <c r="C180" s="3" t="s">
        <v>22</v>
      </c>
      <c r="F180" s="18">
        <v>2740</v>
      </c>
      <c r="G180" s="18">
        <v>7670</v>
      </c>
      <c r="H180" s="7"/>
    </row>
    <row r="181" spans="6:8" ht="12.75">
      <c r="F181" s="14">
        <f>F176+F180+F179+F178</f>
        <v>19695</v>
      </c>
      <c r="G181" s="14">
        <f>G176+G180+G179+G178</f>
        <v>61976</v>
      </c>
      <c r="H181" s="7"/>
    </row>
    <row r="182" spans="6:8" ht="12.75">
      <c r="F182" s="6"/>
      <c r="H182" s="7"/>
    </row>
    <row r="183" spans="1:8" ht="12.75">
      <c r="A183" s="1" t="s">
        <v>180</v>
      </c>
      <c r="B183" s="4" t="s">
        <v>181</v>
      </c>
      <c r="F183" s="6"/>
      <c r="G183" s="9"/>
      <c r="H183" s="7"/>
    </row>
    <row r="184" spans="2:8" ht="12.75">
      <c r="B184" s="4"/>
      <c r="F184" s="6"/>
      <c r="G184" s="9"/>
      <c r="H184" s="7"/>
    </row>
    <row r="185" spans="2:8" ht="12.75">
      <c r="B185" s="3" t="s">
        <v>253</v>
      </c>
      <c r="F185" s="6"/>
      <c r="G185" s="9"/>
      <c r="H185" s="7"/>
    </row>
    <row r="186" spans="6:8" ht="12.75">
      <c r="F186" s="6"/>
      <c r="G186" s="9"/>
      <c r="H186" s="7"/>
    </row>
    <row r="187" spans="1:8" ht="12.75">
      <c r="A187" s="1" t="s">
        <v>194</v>
      </c>
      <c r="B187" s="4" t="s">
        <v>182</v>
      </c>
      <c r="F187" s="6"/>
      <c r="G187" s="9"/>
      <c r="H187" s="7"/>
    </row>
    <row r="188" spans="6:8" ht="12.75">
      <c r="F188" s="6"/>
      <c r="G188" s="9"/>
      <c r="H188" s="7"/>
    </row>
    <row r="189" spans="2:8" ht="12.75">
      <c r="B189" s="3" t="s">
        <v>41</v>
      </c>
      <c r="F189" s="6"/>
      <c r="G189" s="9"/>
      <c r="H189" s="7"/>
    </row>
    <row r="190" spans="6:8" ht="12.75">
      <c r="F190" s="6"/>
      <c r="G190" s="9"/>
      <c r="H190" s="7"/>
    </row>
    <row r="191" spans="1:2" ht="12.75">
      <c r="A191" s="1" t="s">
        <v>183</v>
      </c>
      <c r="B191" s="4" t="s">
        <v>25</v>
      </c>
    </row>
    <row r="193" ht="12.75">
      <c r="B193" s="3" t="s">
        <v>265</v>
      </c>
    </row>
    <row r="194" ht="12.75">
      <c r="B194" s="3" t="s">
        <v>261</v>
      </c>
    </row>
    <row r="195" ht="12.75">
      <c r="B195" s="3" t="s">
        <v>259</v>
      </c>
    </row>
    <row r="196" ht="12.75">
      <c r="B196" s="3" t="s">
        <v>260</v>
      </c>
    </row>
    <row r="198" spans="1:2" ht="12.75">
      <c r="A198" s="1" t="s">
        <v>193</v>
      </c>
      <c r="B198" s="4" t="s">
        <v>195</v>
      </c>
    </row>
    <row r="200" ht="12.75">
      <c r="B200" s="3" t="s">
        <v>203</v>
      </c>
    </row>
    <row r="201" ht="12.75">
      <c r="B201" s="3" t="s">
        <v>196</v>
      </c>
    </row>
    <row r="202" ht="12.75">
      <c r="B202" s="3" t="s">
        <v>204</v>
      </c>
    </row>
    <row r="203" ht="12.75">
      <c r="B203" s="20" t="s">
        <v>223</v>
      </c>
    </row>
    <row r="205" spans="6:8" ht="12.75">
      <c r="F205" s="3" t="s">
        <v>161</v>
      </c>
      <c r="H205" s="3" t="s">
        <v>162</v>
      </c>
    </row>
    <row r="206" spans="6:9" ht="12.75">
      <c r="F206" s="15" t="s">
        <v>7</v>
      </c>
      <c r="G206" s="15" t="s">
        <v>17</v>
      </c>
      <c r="H206" s="15" t="s">
        <v>7</v>
      </c>
      <c r="I206" s="15" t="s">
        <v>5</v>
      </c>
    </row>
    <row r="207" spans="6:9" ht="12.75">
      <c r="F207" s="15" t="s">
        <v>27</v>
      </c>
      <c r="G207" s="15" t="s">
        <v>27</v>
      </c>
      <c r="H207" s="15" t="s">
        <v>27</v>
      </c>
      <c r="I207" s="15" t="s">
        <v>6</v>
      </c>
    </row>
    <row r="208" spans="6:9" ht="12.75">
      <c r="F208" s="15" t="s">
        <v>4</v>
      </c>
      <c r="G208" s="15" t="s">
        <v>4</v>
      </c>
      <c r="H208" s="15" t="s">
        <v>49</v>
      </c>
      <c r="I208" s="15" t="s">
        <v>50</v>
      </c>
    </row>
    <row r="209" spans="6:9" ht="12.75">
      <c r="F209" s="15" t="s">
        <v>241</v>
      </c>
      <c r="G209" s="15" t="s">
        <v>212</v>
      </c>
      <c r="H209" s="15" t="s">
        <v>241</v>
      </c>
      <c r="I209" s="15" t="s">
        <v>212</v>
      </c>
    </row>
    <row r="210" spans="6:9" ht="12.75">
      <c r="F210" s="12"/>
      <c r="G210" s="15"/>
      <c r="H210" s="12"/>
      <c r="I210" s="15"/>
    </row>
    <row r="211" spans="6:9" ht="12.75">
      <c r="F211" s="12"/>
      <c r="G211" s="15"/>
      <c r="H211" s="12"/>
      <c r="I211" s="15"/>
    </row>
    <row r="212" ht="12.75">
      <c r="B212" s="3" t="s">
        <v>199</v>
      </c>
    </row>
    <row r="213" spans="2:9" ht="12.75">
      <c r="B213" s="3" t="s">
        <v>202</v>
      </c>
      <c r="F213" s="21">
        <v>2179</v>
      </c>
      <c r="G213" s="21">
        <v>801</v>
      </c>
      <c r="H213" s="21">
        <v>8803</v>
      </c>
      <c r="I213" s="21">
        <v>5373</v>
      </c>
    </row>
    <row r="214" spans="6:9" ht="12.75">
      <c r="F214" s="21"/>
      <c r="G214" s="21"/>
      <c r="H214" s="21"/>
      <c r="I214" s="21"/>
    </row>
    <row r="215" spans="2:9" ht="12.75">
      <c r="B215" s="3" t="s">
        <v>200</v>
      </c>
      <c r="F215" s="21">
        <v>193911</v>
      </c>
      <c r="G215" s="21">
        <v>159894</v>
      </c>
      <c r="H215" s="21">
        <v>193911</v>
      </c>
      <c r="I215" s="21">
        <v>159894</v>
      </c>
    </row>
    <row r="216" spans="2:9" ht="12.75">
      <c r="B216" s="3" t="s">
        <v>201</v>
      </c>
      <c r="F216" s="21"/>
      <c r="G216" s="21"/>
      <c r="H216" s="21"/>
      <c r="I216" s="21"/>
    </row>
    <row r="217" spans="6:9" ht="12.75">
      <c r="F217" s="45"/>
      <c r="G217" s="45"/>
      <c r="H217" s="45"/>
      <c r="I217" s="45"/>
    </row>
    <row r="218" spans="2:9" ht="12.75">
      <c r="B218" s="3" t="s">
        <v>197</v>
      </c>
      <c r="F218" s="46">
        <f>(F213/F215)*100</f>
        <v>1.1237113933711858</v>
      </c>
      <c r="G218" s="47">
        <f>(G213/G215)*100</f>
        <v>0.5009568839356073</v>
      </c>
      <c r="H218" s="46">
        <f>(H213/H215)*100</f>
        <v>4.539711517139306</v>
      </c>
      <c r="I218" s="47">
        <f>(I213/I215)*100</f>
        <v>3.360351232691658</v>
      </c>
    </row>
    <row r="221" ht="12.75">
      <c r="B221" s="4" t="s">
        <v>198</v>
      </c>
    </row>
    <row r="223" ht="12.75">
      <c r="B223" s="3" t="s">
        <v>254</v>
      </c>
    </row>
    <row r="224" ht="12.75">
      <c r="B224" s="3" t="s">
        <v>224</v>
      </c>
    </row>
  </sheetData>
  <printOptions/>
  <pageMargins left="0.75" right="0.75" top="1" bottom="1" header="0.5" footer="0.5"/>
  <pageSetup horizontalDpi="180" verticalDpi="180" orientation="portrait" scale="82" r:id="rId1"/>
  <rowBreaks count="3" manualBreakCount="3">
    <brk id="54" max="8" man="1"/>
    <brk id="106" max="8" man="1"/>
    <brk id="1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Central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Tan</dc:creator>
  <cp:keywords/>
  <dc:description/>
  <cp:lastModifiedBy>computer7</cp:lastModifiedBy>
  <cp:lastPrinted>2006-02-16T08:48:10Z</cp:lastPrinted>
  <dcterms:created xsi:type="dcterms:W3CDTF">1999-09-21T08:43:51Z</dcterms:created>
  <dcterms:modified xsi:type="dcterms:W3CDTF">2006-02-16T08:57:10Z</dcterms:modified>
  <cp:category/>
  <cp:version/>
  <cp:contentType/>
  <cp:contentStatus/>
</cp:coreProperties>
</file>